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0695" yWindow="105" windowWidth="14505" windowHeight="13740" tabRatio="551" firstSheet="1" activeTab="1"/>
  </bookViews>
  <sheets>
    <sheet name="Contents" sheetId="16" state="hidden" r:id="rId1"/>
    <sheet name="Content" sheetId="18" r:id="rId2"/>
    <sheet name="A1.1950+" sheetId="2" r:id="rId3"/>
    <sheet name="B1.1890+" sheetId="1" r:id="rId4"/>
    <sheet name="C1.1790+" sheetId="5" r:id="rId5"/>
    <sheet name="C2.V1790+" sheetId="4" r:id="rId6"/>
    <sheet name="C3.Atl" sheetId="6" r:id="rId7"/>
    <sheet name="C4.Emb" sheetId="7" r:id="rId8"/>
    <sheet name="C5.Disemb" sheetId="8" r:id="rId9"/>
    <sheet name="C6.N&amp;E" sheetId="9" r:id="rId10"/>
    <sheet name="C7.Mod2" sheetId="10" r:id="rId11"/>
    <sheet name="C8.Mod3" sheetId="11" r:id="rId12"/>
    <sheet name="D1.1700+" sheetId="12" r:id="rId1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9" l="1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9" i="9"/>
  <c r="L8" i="9"/>
  <c r="L10" i="9"/>
  <c r="B26" i="10"/>
  <c r="H97" i="1"/>
  <c r="H31" i="1"/>
  <c r="H53" i="1"/>
  <c r="H64" i="1"/>
  <c r="H81" i="1"/>
  <c r="H89" i="1"/>
  <c r="H99" i="1"/>
  <c r="H101" i="1"/>
  <c r="G97" i="1"/>
  <c r="G31" i="1"/>
  <c r="G53" i="1"/>
  <c r="G64" i="1"/>
  <c r="G81" i="1"/>
  <c r="G89" i="1"/>
  <c r="G99" i="1"/>
  <c r="G101" i="1"/>
  <c r="F97" i="1"/>
  <c r="F31" i="1"/>
  <c r="F53" i="1"/>
  <c r="F64" i="1"/>
  <c r="F81" i="1"/>
  <c r="F89" i="1"/>
  <c r="F99" i="1"/>
  <c r="F101" i="1"/>
  <c r="E97" i="1"/>
  <c r="E31" i="1"/>
  <c r="E53" i="1"/>
  <c r="E64" i="1"/>
  <c r="E81" i="1"/>
  <c r="E89" i="1"/>
  <c r="E99" i="1"/>
  <c r="E101" i="1"/>
  <c r="D97" i="1"/>
  <c r="D31" i="1"/>
  <c r="D53" i="1"/>
  <c r="D64" i="1"/>
  <c r="D81" i="1"/>
  <c r="D89" i="1"/>
  <c r="D99" i="1"/>
  <c r="D101" i="1"/>
  <c r="C97" i="1"/>
  <c r="C31" i="1"/>
  <c r="C53" i="1"/>
  <c r="C64" i="1"/>
  <c r="C81" i="1"/>
  <c r="C89" i="1"/>
  <c r="C99" i="1"/>
  <c r="C101" i="1"/>
  <c r="L110" i="5"/>
  <c r="K110" i="5"/>
  <c r="J110" i="5"/>
  <c r="I110" i="5"/>
  <c r="H110" i="5"/>
  <c r="G110" i="5"/>
  <c r="F110" i="5"/>
  <c r="E110" i="5"/>
  <c r="D110" i="5"/>
  <c r="C110" i="5"/>
  <c r="L103" i="5"/>
  <c r="K103" i="5"/>
  <c r="J103" i="5"/>
  <c r="I103" i="5"/>
  <c r="H103" i="5"/>
  <c r="G103" i="5"/>
  <c r="F103" i="5"/>
  <c r="E103" i="5"/>
  <c r="D103" i="5"/>
  <c r="C103" i="5"/>
  <c r="L82" i="5"/>
  <c r="L87" i="5"/>
  <c r="L93" i="5"/>
  <c r="L96" i="5"/>
  <c r="K82" i="5"/>
  <c r="K87" i="5"/>
  <c r="K93" i="5"/>
  <c r="K96" i="5"/>
  <c r="J82" i="5"/>
  <c r="J87" i="5"/>
  <c r="J93" i="5"/>
  <c r="J96" i="5"/>
  <c r="I82" i="5"/>
  <c r="I87" i="5"/>
  <c r="I93" i="5"/>
  <c r="I96" i="5"/>
  <c r="H82" i="5"/>
  <c r="H87" i="5"/>
  <c r="H93" i="5"/>
  <c r="H96" i="5"/>
  <c r="G82" i="5"/>
  <c r="G87" i="5"/>
  <c r="G93" i="5"/>
  <c r="G96" i="5"/>
  <c r="F82" i="5"/>
  <c r="F87" i="5"/>
  <c r="F93" i="5"/>
  <c r="F96" i="5"/>
  <c r="E82" i="5"/>
  <c r="E87" i="5"/>
  <c r="E93" i="5"/>
  <c r="E96" i="5"/>
  <c r="D82" i="5"/>
  <c r="D87" i="5"/>
  <c r="D93" i="5"/>
  <c r="D96" i="5"/>
  <c r="C82" i="5"/>
  <c r="C87" i="5"/>
  <c r="C93" i="5"/>
  <c r="C96" i="5"/>
  <c r="L67" i="5"/>
  <c r="L74" i="5"/>
  <c r="L75" i="5"/>
  <c r="K67" i="5"/>
  <c r="K74" i="5"/>
  <c r="K75" i="5"/>
  <c r="J67" i="5"/>
  <c r="J74" i="5"/>
  <c r="J75" i="5"/>
  <c r="I67" i="5"/>
  <c r="I74" i="5"/>
  <c r="I75" i="5"/>
  <c r="H67" i="5"/>
  <c r="H74" i="5"/>
  <c r="H75" i="5"/>
  <c r="G67" i="5"/>
  <c r="G74" i="5"/>
  <c r="G75" i="5"/>
  <c r="F67" i="5"/>
  <c r="F74" i="5"/>
  <c r="F75" i="5"/>
  <c r="E67" i="5"/>
  <c r="E74" i="5"/>
  <c r="E75" i="5"/>
  <c r="D67" i="5"/>
  <c r="D74" i="5"/>
  <c r="D75" i="5"/>
  <c r="C67" i="5"/>
  <c r="C74" i="5"/>
  <c r="C75" i="5"/>
  <c r="L47" i="5"/>
  <c r="L51" i="5"/>
  <c r="L57" i="5"/>
  <c r="L62" i="5"/>
  <c r="L63" i="5"/>
  <c r="K47" i="5"/>
  <c r="K51" i="5"/>
  <c r="K57" i="5"/>
  <c r="K62" i="5"/>
  <c r="K63" i="5"/>
  <c r="J47" i="5"/>
  <c r="J51" i="5"/>
  <c r="J57" i="5"/>
  <c r="J62" i="5"/>
  <c r="J63" i="5"/>
  <c r="I47" i="5"/>
  <c r="I51" i="5"/>
  <c r="I57" i="5"/>
  <c r="I62" i="5"/>
  <c r="I63" i="5"/>
  <c r="H47" i="5"/>
  <c r="H51" i="5"/>
  <c r="H57" i="5"/>
  <c r="H62" i="5"/>
  <c r="H63" i="5"/>
  <c r="G47" i="5"/>
  <c r="G51" i="5"/>
  <c r="G57" i="5"/>
  <c r="G62" i="5"/>
  <c r="G63" i="5"/>
  <c r="F47" i="5"/>
  <c r="F51" i="5"/>
  <c r="F57" i="5"/>
  <c r="F62" i="5"/>
  <c r="F63" i="5"/>
  <c r="E47" i="5"/>
  <c r="E51" i="5"/>
  <c r="E57" i="5"/>
  <c r="E62" i="5"/>
  <c r="E63" i="5"/>
  <c r="D47" i="5"/>
  <c r="D51" i="5"/>
  <c r="D57" i="5"/>
  <c r="D62" i="5"/>
  <c r="D63" i="5"/>
  <c r="C47" i="5"/>
  <c r="C51" i="5"/>
  <c r="C57" i="5"/>
  <c r="C62" i="5"/>
  <c r="C63" i="5"/>
  <c r="L9" i="5"/>
  <c r="L15" i="5"/>
  <c r="L22" i="5"/>
  <c r="L26" i="5"/>
  <c r="L31" i="5"/>
  <c r="L36" i="5"/>
  <c r="L42" i="5"/>
  <c r="L43" i="5"/>
  <c r="K9" i="5"/>
  <c r="K15" i="5"/>
  <c r="K22" i="5"/>
  <c r="K26" i="5"/>
  <c r="K31" i="5"/>
  <c r="K36" i="5"/>
  <c r="K42" i="5"/>
  <c r="K43" i="5"/>
  <c r="J9" i="5"/>
  <c r="J15" i="5"/>
  <c r="J22" i="5"/>
  <c r="J26" i="5"/>
  <c r="J31" i="5"/>
  <c r="J36" i="5"/>
  <c r="J42" i="5"/>
  <c r="J43" i="5"/>
  <c r="I9" i="5"/>
  <c r="I15" i="5"/>
  <c r="I22" i="5"/>
  <c r="I26" i="5"/>
  <c r="I31" i="5"/>
  <c r="I36" i="5"/>
  <c r="I42" i="5"/>
  <c r="I43" i="5"/>
  <c r="H9" i="5"/>
  <c r="H15" i="5"/>
  <c r="H22" i="5"/>
  <c r="H26" i="5"/>
  <c r="H31" i="5"/>
  <c r="H36" i="5"/>
  <c r="H42" i="5"/>
  <c r="H43" i="5"/>
  <c r="G9" i="5"/>
  <c r="G15" i="5"/>
  <c r="G22" i="5"/>
  <c r="G26" i="5"/>
  <c r="G31" i="5"/>
  <c r="G36" i="5"/>
  <c r="G42" i="5"/>
  <c r="G43" i="5"/>
  <c r="F9" i="5"/>
  <c r="F15" i="5"/>
  <c r="F22" i="5"/>
  <c r="F26" i="5"/>
  <c r="F31" i="5"/>
  <c r="F36" i="5"/>
  <c r="F42" i="5"/>
  <c r="F43" i="5"/>
  <c r="E9" i="5"/>
  <c r="E15" i="5"/>
  <c r="E22" i="5"/>
  <c r="E26" i="5"/>
  <c r="E31" i="5"/>
  <c r="E36" i="5"/>
  <c r="E42" i="5"/>
  <c r="E43" i="5"/>
  <c r="D9" i="5"/>
  <c r="D15" i="5"/>
  <c r="D22" i="5"/>
  <c r="D26" i="5"/>
  <c r="D31" i="5"/>
  <c r="D36" i="5"/>
  <c r="D42" i="5"/>
  <c r="D43" i="5"/>
  <c r="C9" i="5"/>
  <c r="C15" i="5"/>
  <c r="C22" i="5"/>
  <c r="C26" i="5"/>
  <c r="C31" i="5"/>
  <c r="C36" i="5"/>
  <c r="C42" i="5"/>
  <c r="C43" i="5"/>
  <c r="L111" i="12"/>
  <c r="K111" i="12"/>
  <c r="J111" i="12"/>
  <c r="I111" i="12"/>
  <c r="H111" i="12"/>
  <c r="G111" i="12"/>
  <c r="F111" i="12"/>
  <c r="E111" i="12"/>
  <c r="D111" i="12"/>
  <c r="C111" i="12"/>
  <c r="L104" i="12"/>
  <c r="K104" i="12"/>
  <c r="J104" i="12"/>
  <c r="I104" i="12"/>
  <c r="H104" i="12"/>
  <c r="G104" i="12"/>
  <c r="F104" i="12"/>
  <c r="E104" i="12"/>
  <c r="D104" i="12"/>
  <c r="C104" i="12"/>
  <c r="L83" i="12"/>
  <c r="L88" i="12"/>
  <c r="L94" i="12"/>
  <c r="L97" i="12"/>
  <c r="K83" i="12"/>
  <c r="K88" i="12"/>
  <c r="K94" i="12"/>
  <c r="K97" i="12"/>
  <c r="J83" i="12"/>
  <c r="J88" i="12"/>
  <c r="J94" i="12"/>
  <c r="J97" i="12"/>
  <c r="I83" i="12"/>
  <c r="I88" i="12"/>
  <c r="I94" i="12"/>
  <c r="I97" i="12"/>
  <c r="H83" i="12"/>
  <c r="H88" i="12"/>
  <c r="H94" i="12"/>
  <c r="H97" i="12"/>
  <c r="G83" i="12"/>
  <c r="G88" i="12"/>
  <c r="G94" i="12"/>
  <c r="G97" i="12"/>
  <c r="F83" i="12"/>
  <c r="F88" i="12"/>
  <c r="F94" i="12"/>
  <c r="F97" i="12"/>
  <c r="E83" i="12"/>
  <c r="E88" i="12"/>
  <c r="E94" i="12"/>
  <c r="E97" i="12"/>
  <c r="D83" i="12"/>
  <c r="D88" i="12"/>
  <c r="D94" i="12"/>
  <c r="D97" i="12"/>
  <c r="C83" i="12"/>
  <c r="C88" i="12"/>
  <c r="C94" i="12"/>
  <c r="C97" i="12"/>
  <c r="L68" i="12"/>
  <c r="L75" i="12"/>
  <c r="L76" i="12"/>
  <c r="K68" i="12"/>
  <c r="K75" i="12"/>
  <c r="K76" i="12"/>
  <c r="J68" i="12"/>
  <c r="J75" i="12"/>
  <c r="J76" i="12"/>
  <c r="I68" i="12"/>
  <c r="I75" i="12"/>
  <c r="I76" i="12"/>
  <c r="H68" i="12"/>
  <c r="H75" i="12"/>
  <c r="H76" i="12"/>
  <c r="G68" i="12"/>
  <c r="G75" i="12"/>
  <c r="G76" i="12"/>
  <c r="F68" i="12"/>
  <c r="F75" i="12"/>
  <c r="F76" i="12"/>
  <c r="E68" i="12"/>
  <c r="E75" i="12"/>
  <c r="E76" i="12"/>
  <c r="D68" i="12"/>
  <c r="D75" i="12"/>
  <c r="D76" i="12"/>
  <c r="C68" i="12"/>
  <c r="C75" i="12"/>
  <c r="C76" i="12"/>
  <c r="L48" i="12"/>
  <c r="L52" i="12"/>
  <c r="L58" i="12"/>
  <c r="L63" i="12"/>
  <c r="L64" i="12"/>
  <c r="K48" i="12"/>
  <c r="K52" i="12"/>
  <c r="K58" i="12"/>
  <c r="K63" i="12"/>
  <c r="K64" i="12"/>
  <c r="J48" i="12"/>
  <c r="J52" i="12"/>
  <c r="J58" i="12"/>
  <c r="J63" i="12"/>
  <c r="J64" i="12"/>
  <c r="I48" i="12"/>
  <c r="I52" i="12"/>
  <c r="I58" i="12"/>
  <c r="I63" i="12"/>
  <c r="I64" i="12"/>
  <c r="H48" i="12"/>
  <c r="H52" i="12"/>
  <c r="H58" i="12"/>
  <c r="H63" i="12"/>
  <c r="H64" i="12"/>
  <c r="G48" i="12"/>
  <c r="G52" i="12"/>
  <c r="G58" i="12"/>
  <c r="G63" i="12"/>
  <c r="G64" i="12"/>
  <c r="F48" i="12"/>
  <c r="F52" i="12"/>
  <c r="F58" i="12"/>
  <c r="F63" i="12"/>
  <c r="F64" i="12"/>
  <c r="E48" i="12"/>
  <c r="E52" i="12"/>
  <c r="E58" i="12"/>
  <c r="E63" i="12"/>
  <c r="E64" i="12"/>
  <c r="D48" i="12"/>
  <c r="D52" i="12"/>
  <c r="D58" i="12"/>
  <c r="D63" i="12"/>
  <c r="D64" i="12"/>
  <c r="C48" i="12"/>
  <c r="C52" i="12"/>
  <c r="C58" i="12"/>
  <c r="C63" i="12"/>
  <c r="C64" i="12"/>
  <c r="L10" i="12"/>
  <c r="L16" i="12"/>
  <c r="L23" i="12"/>
  <c r="L27" i="12"/>
  <c r="L32" i="12"/>
  <c r="L37" i="12"/>
  <c r="L43" i="12"/>
  <c r="L44" i="12"/>
  <c r="K10" i="12"/>
  <c r="K16" i="12"/>
  <c r="K23" i="12"/>
  <c r="K27" i="12"/>
  <c r="K32" i="12"/>
  <c r="K37" i="12"/>
  <c r="K43" i="12"/>
  <c r="K44" i="12"/>
  <c r="J10" i="12"/>
  <c r="J16" i="12"/>
  <c r="J23" i="12"/>
  <c r="J27" i="12"/>
  <c r="J32" i="12"/>
  <c r="J37" i="12"/>
  <c r="J43" i="12"/>
  <c r="J44" i="12"/>
  <c r="I10" i="12"/>
  <c r="I16" i="12"/>
  <c r="I23" i="12"/>
  <c r="I27" i="12"/>
  <c r="I32" i="12"/>
  <c r="I37" i="12"/>
  <c r="I43" i="12"/>
  <c r="I44" i="12"/>
  <c r="H10" i="12"/>
  <c r="H16" i="12"/>
  <c r="H23" i="12"/>
  <c r="H27" i="12"/>
  <c r="H32" i="12"/>
  <c r="H37" i="12"/>
  <c r="H43" i="12"/>
  <c r="H44" i="12"/>
  <c r="G10" i="12"/>
  <c r="G16" i="12"/>
  <c r="G23" i="12"/>
  <c r="G27" i="12"/>
  <c r="G32" i="12"/>
  <c r="G37" i="12"/>
  <c r="G43" i="12"/>
  <c r="G44" i="12"/>
  <c r="F10" i="12"/>
  <c r="F16" i="12"/>
  <c r="F23" i="12"/>
  <c r="F27" i="12"/>
  <c r="F32" i="12"/>
  <c r="F37" i="12"/>
  <c r="F43" i="12"/>
  <c r="F44" i="12"/>
  <c r="E10" i="12"/>
  <c r="E16" i="12"/>
  <c r="E23" i="12"/>
  <c r="E27" i="12"/>
  <c r="E32" i="12"/>
  <c r="E37" i="12"/>
  <c r="E43" i="12"/>
  <c r="E44" i="12"/>
  <c r="D10" i="12"/>
  <c r="D16" i="12"/>
  <c r="D23" i="12"/>
  <c r="D27" i="12"/>
  <c r="D32" i="12"/>
  <c r="D37" i="12"/>
  <c r="D43" i="12"/>
  <c r="D44" i="12"/>
  <c r="C10" i="12"/>
  <c r="C16" i="12"/>
  <c r="C23" i="12"/>
  <c r="C27" i="12"/>
  <c r="C32" i="12"/>
  <c r="C37" i="12"/>
  <c r="C43" i="12"/>
  <c r="C44" i="12"/>
</calcChain>
</file>

<file path=xl/sharedStrings.xml><?xml version="1.0" encoding="utf-8"?>
<sst xmlns="http://schemas.openxmlformats.org/spreadsheetml/2006/main" count="810" uniqueCount="264">
  <si>
    <t>Territories</t>
  </si>
  <si>
    <t>Slave-trade region</t>
  </si>
  <si>
    <t>Mauritania</t>
  </si>
  <si>
    <t>Senegambia</t>
  </si>
  <si>
    <t>Senegal</t>
  </si>
  <si>
    <t>Gambia</t>
  </si>
  <si>
    <t>Guine-Bissau</t>
  </si>
  <si>
    <t>Upper Guinea</t>
  </si>
  <si>
    <t>Guinee</t>
  </si>
  <si>
    <t>Sierra Leone</t>
  </si>
  <si>
    <t>Liberia</t>
  </si>
  <si>
    <t>Ivory Coast</t>
  </si>
  <si>
    <t>Grain Coast</t>
  </si>
  <si>
    <t>Ghana</t>
  </si>
  <si>
    <t>-----------------</t>
  </si>
  <si>
    <t xml:space="preserve">  Akan</t>
  </si>
  <si>
    <t>Gold Coast</t>
  </si>
  <si>
    <t xml:space="preserve">  TVT</t>
  </si>
  <si>
    <t xml:space="preserve">  N. Gold Coast</t>
  </si>
  <si>
    <t>W. Sudan</t>
  </si>
  <si>
    <t>Togo</t>
  </si>
  <si>
    <t>Dahomey</t>
  </si>
  <si>
    <t xml:space="preserve">  S. Dahomey</t>
  </si>
  <si>
    <t>Bight of Benin</t>
  </si>
  <si>
    <t xml:space="preserve">  N. Dahomey</t>
  </si>
  <si>
    <t>C. Sudan</t>
  </si>
  <si>
    <t>Nigeria</t>
  </si>
  <si>
    <t xml:space="preserve">  W. Nigeria</t>
  </si>
  <si>
    <t xml:space="preserve">  E. Nigeria</t>
  </si>
  <si>
    <t>Bight of Biafra</t>
  </si>
  <si>
    <t xml:space="preserve">  N. Nigeria</t>
  </si>
  <si>
    <t>Niger</t>
  </si>
  <si>
    <t>Upper Volta</t>
  </si>
  <si>
    <t>Mali</t>
  </si>
  <si>
    <t>WEST</t>
  </si>
  <si>
    <t>Chad</t>
  </si>
  <si>
    <t>Central African Rep</t>
  </si>
  <si>
    <t xml:space="preserve">  W. Ubangi-Chari</t>
  </si>
  <si>
    <t>Loango</t>
  </si>
  <si>
    <t xml:space="preserve">  E. Ubangi-Chari</t>
  </si>
  <si>
    <t>Cameroon</t>
  </si>
  <si>
    <t xml:space="preserve">  Br. Cameroon</t>
  </si>
  <si>
    <t xml:space="preserve">  SW Fr. Cam.</t>
  </si>
  <si>
    <t xml:space="preserve">  N. Cam.</t>
  </si>
  <si>
    <t>Equatorial Guinea</t>
  </si>
  <si>
    <t xml:space="preserve">  Fernando Po</t>
  </si>
  <si>
    <t xml:space="preserve">  Rio Muni</t>
  </si>
  <si>
    <t>Forest</t>
  </si>
  <si>
    <t>Gabon</t>
  </si>
  <si>
    <t>Congo-Brazzaville</t>
  </si>
  <si>
    <t>Congo-Kinshasa</t>
  </si>
  <si>
    <t xml:space="preserve">  Low &amp; Mid Congo</t>
  </si>
  <si>
    <t xml:space="preserve">  Kivu</t>
  </si>
  <si>
    <t>Tanzania</t>
  </si>
  <si>
    <t xml:space="preserve">  Katanga</t>
  </si>
  <si>
    <t>Angola</t>
  </si>
  <si>
    <t xml:space="preserve">  Cabinda</t>
  </si>
  <si>
    <t xml:space="preserve">  Angola Other</t>
  </si>
  <si>
    <t xml:space="preserve">CENTRAL  </t>
  </si>
  <si>
    <t>Somalia</t>
  </si>
  <si>
    <t xml:space="preserve">  Br. Somalia</t>
  </si>
  <si>
    <t>Horn</t>
  </si>
  <si>
    <t xml:space="preserve">  Ital. Somalia</t>
  </si>
  <si>
    <t>Djibouti</t>
  </si>
  <si>
    <t>Ethiopia</t>
  </si>
  <si>
    <t>Eritrea</t>
  </si>
  <si>
    <t>Sudan</t>
  </si>
  <si>
    <t xml:space="preserve">  S. Sudan</t>
  </si>
  <si>
    <t>E. Sudan</t>
  </si>
  <si>
    <t xml:space="preserve">  N. Sudan</t>
  </si>
  <si>
    <t>NORTHEAST</t>
  </si>
  <si>
    <t>Mozambique</t>
  </si>
  <si>
    <t xml:space="preserve">  S. Mozambique</t>
  </si>
  <si>
    <t xml:space="preserve">  N. Mozambique</t>
  </si>
  <si>
    <t>Malawi</t>
  </si>
  <si>
    <t xml:space="preserve">  S. Nyasaland</t>
  </si>
  <si>
    <t xml:space="preserve">  N. Nyasaland</t>
  </si>
  <si>
    <t>Tanganyika</t>
  </si>
  <si>
    <t>Zambia</t>
  </si>
  <si>
    <t xml:space="preserve">  W. N. Rhodesia</t>
  </si>
  <si>
    <t xml:space="preserve">  E. N. Rhodesia</t>
  </si>
  <si>
    <t>Madagascar</t>
  </si>
  <si>
    <t>Rwanda</t>
  </si>
  <si>
    <t>Burundi</t>
  </si>
  <si>
    <t>Kenya</t>
  </si>
  <si>
    <t>Uganda</t>
  </si>
  <si>
    <t>EAST</t>
  </si>
  <si>
    <t>Namibia</t>
  </si>
  <si>
    <t>So. Africa</t>
  </si>
  <si>
    <t>Botswana</t>
  </si>
  <si>
    <t>Swaziland</t>
  </si>
  <si>
    <t>Lesotho</t>
  </si>
  <si>
    <t>Zimbabwe</t>
  </si>
  <si>
    <t xml:space="preserve">SOUTHERN </t>
  </si>
  <si>
    <t>Morocco</t>
  </si>
  <si>
    <t>Spanish Sahara</t>
  </si>
  <si>
    <t>Algeria</t>
  </si>
  <si>
    <t>Tunisia</t>
  </si>
  <si>
    <t>Libya</t>
  </si>
  <si>
    <t>Egypt</t>
  </si>
  <si>
    <t>NORTH</t>
  </si>
  <si>
    <t>SUBSAHARAN AFRICA</t>
  </si>
  <si>
    <t>AFRICA</t>
  </si>
  <si>
    <t>Eltis download (edited) March 14, 2013</t>
  </si>
  <si>
    <t>Slave Voyages imputed total for slave embarkations by African region of departure</t>
  </si>
  <si>
    <t>Senegambia and offshore Atlantic</t>
  </si>
  <si>
    <t>Windward Coast</t>
  </si>
  <si>
    <t>Bight of Biafra and Gulf of Guinea islands</t>
  </si>
  <si>
    <t>Southeast Africa and Indian Ocean islands</t>
  </si>
  <si>
    <t>Other Africa</t>
  </si>
  <si>
    <t>Totals</t>
  </si>
  <si>
    <t>1651-1660</t>
  </si>
  <si>
    <t>1661-1670</t>
  </si>
  <si>
    <t>1671-1680</t>
  </si>
  <si>
    <t>1681-1690</t>
  </si>
  <si>
    <t>1691-1700</t>
  </si>
  <si>
    <t>1701-1710</t>
  </si>
  <si>
    <t>1711-1720</t>
  </si>
  <si>
    <t>1721-1730</t>
  </si>
  <si>
    <t>1731-1740</t>
  </si>
  <si>
    <t>1741-1750</t>
  </si>
  <si>
    <t>1751-1760</t>
  </si>
  <si>
    <t>1761-1770</t>
  </si>
  <si>
    <t>1771-1780</t>
  </si>
  <si>
    <t>1781-1790</t>
  </si>
  <si>
    <t>1791-1800</t>
  </si>
  <si>
    <t>1801-1810</t>
  </si>
  <si>
    <t>1811-1820</t>
  </si>
  <si>
    <t>1821-1830</t>
  </si>
  <si>
    <t>1831-1840</t>
  </si>
  <si>
    <t>1841-1850</t>
  </si>
  <si>
    <t>1851-1860</t>
  </si>
  <si>
    <t>1861-1865</t>
  </si>
  <si>
    <t>Note: "West Central Africa" has been divided into "Loango" and "Angola" by ports north and south of the Congo River</t>
  </si>
  <si>
    <t>Region</t>
  </si>
  <si>
    <t>Moz (Atl)</t>
  </si>
  <si>
    <t>Moz</t>
  </si>
  <si>
    <t>(Ind. O.)</t>
  </si>
  <si>
    <t>Mad</t>
  </si>
  <si>
    <t xml:space="preserve"> -   </t>
  </si>
  <si>
    <t>Table C.6. Current decennial estimates of slave exports, Northern and Eastern Africa</t>
  </si>
  <si>
    <t>1800s</t>
  </si>
  <si>
    <t>1810s</t>
  </si>
  <si>
    <t>1820s</t>
  </si>
  <si>
    <t>1830s</t>
  </si>
  <si>
    <t>1840s</t>
  </si>
  <si>
    <t>1850s</t>
  </si>
  <si>
    <t>1860s</t>
  </si>
  <si>
    <t>1870s</t>
  </si>
  <si>
    <t>1880s</t>
  </si>
  <si>
    <t>1890s</t>
  </si>
  <si>
    <t>Eastern Sudan</t>
  </si>
  <si>
    <t>Central Sudan</t>
  </si>
  <si>
    <t>Western Sudan</t>
  </si>
  <si>
    <t xml:space="preserve"> Total </t>
  </si>
  <si>
    <t>Table C.7. Model 2</t>
  </si>
  <si>
    <t>Exports</t>
  </si>
  <si>
    <t>Enslaved</t>
  </si>
  <si>
    <t>continent</t>
  </si>
  <si>
    <t>Upper Guinea (SL)</t>
  </si>
  <si>
    <t>Grain (Windward) Coast</t>
  </si>
  <si>
    <t>C. Sudan + Chad</t>
  </si>
  <si>
    <t>Export</t>
  </si>
  <si>
    <t>Table C.8.  Model 3.</t>
  </si>
  <si>
    <t>This is a summary of output from the spreadsheets used to calculate the results of Model 3.</t>
  </si>
  <si>
    <t>Century</t>
  </si>
  <si>
    <t>1999 Disembarked</t>
  </si>
  <si>
    <t>2010 Disembarked</t>
  </si>
  <si>
    <t>Difference</t>
  </si>
  <si>
    <t xml:space="preserve">% increase     </t>
  </si>
  <si>
    <t>1500s</t>
  </si>
  <si>
    <t>1600s</t>
  </si>
  <si>
    <t>1700s</t>
  </si>
  <si>
    <t>Total</t>
  </si>
  <si>
    <t>Table C.5. Recorded Captives Disembarked, 1999 and 2010 totals.</t>
  </si>
  <si>
    <t>1999 Embarked</t>
  </si>
  <si>
    <t>2010 Embarked</t>
  </si>
  <si>
    <t>% increase</t>
  </si>
  <si>
    <t>563, 382</t>
  </si>
  <si>
    <t>Table C.4. Recorded Captives Embarked, 1999 and 2010 totals.</t>
  </si>
  <si>
    <t>Territory</t>
  </si>
  <si>
    <t>Akan</t>
  </si>
  <si>
    <t>TVT</t>
  </si>
  <si>
    <t>S. Dahomey</t>
  </si>
  <si>
    <t>W. Nigeria</t>
  </si>
  <si>
    <t>E. Nigeria</t>
  </si>
  <si>
    <t>Br. Cameroon</t>
  </si>
  <si>
    <t>SW Fr. Cam.</t>
  </si>
  <si>
    <t>Rio Muni</t>
  </si>
  <si>
    <t>Low &amp; Mid Congo</t>
  </si>
  <si>
    <t>Cabinda</t>
  </si>
  <si>
    <t>W. Ubangi-Chari</t>
  </si>
  <si>
    <t>Katanga</t>
  </si>
  <si>
    <t>Angola Other</t>
  </si>
  <si>
    <t>W. N. Rhodesia</t>
  </si>
  <si>
    <t>N. Gold Coast</t>
  </si>
  <si>
    <t>N. Nigeria</t>
  </si>
  <si>
    <t>N. Dahomey</t>
  </si>
  <si>
    <t>N. Cam.</t>
  </si>
  <si>
    <t>E. Ubangi-Chari</t>
  </si>
  <si>
    <t>S. Sudan</t>
  </si>
  <si>
    <t>N. Sudan</t>
  </si>
  <si>
    <t>Br. Somalia</t>
  </si>
  <si>
    <t>Ital. Somalia</t>
  </si>
  <si>
    <t>N. Nyasaland</t>
  </si>
  <si>
    <t>Kivu</t>
  </si>
  <si>
    <t>E. N. Rhodesia</t>
  </si>
  <si>
    <t>S. Mozambique</t>
  </si>
  <si>
    <t>N. Mozambique</t>
  </si>
  <si>
    <t>S. Nyasaland</t>
  </si>
  <si>
    <t xml:space="preserve">South Africa  </t>
  </si>
  <si>
    <t>NORTH AFRICA</t>
  </si>
  <si>
    <t>SOUTHERN AFRICA</t>
  </si>
  <si>
    <t>EAST AFRICA</t>
  </si>
  <si>
    <t>NORTHEAST AFRICA</t>
  </si>
  <si>
    <t>WEST AFRICA</t>
  </si>
  <si>
    <t>CENTRAL AFRICA</t>
  </si>
  <si>
    <t>SO. AFRICA</t>
  </si>
  <si>
    <t>(input)</t>
  </si>
  <si>
    <t>Data</t>
  </si>
  <si>
    <t>1790s</t>
  </si>
  <si>
    <t>These are the levels of annual continental enslavement, by slave-trade region, calculated in Model 2.</t>
  </si>
  <si>
    <t>CONTENTS</t>
  </si>
  <si>
    <t>A1. 1950+</t>
  </si>
  <si>
    <t>B1. 1890+</t>
  </si>
  <si>
    <t>B2.V1890+</t>
  </si>
  <si>
    <t>C1.1790+</t>
  </si>
  <si>
    <t>C2.V1790+</t>
  </si>
  <si>
    <t>C3.Atl</t>
  </si>
  <si>
    <t>C4.Emb</t>
  </si>
  <si>
    <t>C5.Disemb</t>
  </si>
  <si>
    <t>C6.N&amp;E</t>
  </si>
  <si>
    <t>C7.Mod2</t>
  </si>
  <si>
    <t>C8.Mod3</t>
  </si>
  <si>
    <t>D1.1700+</t>
  </si>
  <si>
    <t>Population, 1950 - 2000</t>
  </si>
  <si>
    <t>Population, 1890 - 1950</t>
  </si>
  <si>
    <t>Vital Statistics, 1890 - 1950</t>
  </si>
  <si>
    <t>Population, 1790 - 1890</t>
  </si>
  <si>
    <t>Vital Statistics, 1790 - 1890</t>
  </si>
  <si>
    <t>Atlantic Slave Trade volume (Eltis imputations)</t>
  </si>
  <si>
    <t>Voyages Data: Documented Embarkations in Africa</t>
  </si>
  <si>
    <t>Voyages Data: Documented Disembarkations in Americas</t>
  </si>
  <si>
    <t>Northern &amp; Eastern Slave Trade volume</t>
  </si>
  <si>
    <t>Continental Enslavement, Model 2</t>
  </si>
  <si>
    <t>Continental Enslavement, Model 3</t>
  </si>
  <si>
    <t>Population, 1700 -1790</t>
  </si>
  <si>
    <t>Table A.1. African Population, 1950 - 2000</t>
  </si>
  <si>
    <t>Table B.1. Population, 1890 - 1950</t>
  </si>
  <si>
    <t>Table C.2. Population, 1790 - 1890</t>
  </si>
  <si>
    <t>Table C.2. Vital Statistics, 1790 - 1890.</t>
  </si>
  <si>
    <t>Table C.3. Atlantic Captive Embarkations, 1650 - 1870.</t>
  </si>
  <si>
    <t>Table D.1. Population, 1700 - 1790</t>
  </si>
  <si>
    <t>CONTENTS: African Population, 1650 - 1950</t>
  </si>
  <si>
    <t>Source: Manning 2009.</t>
  </si>
  <si>
    <t>Source: Manning 2009</t>
  </si>
  <si>
    <t>Source: Manning and Nickleach, in progress</t>
  </si>
  <si>
    <t>Source: Eltis 2010; Manning and Nickleach, in progress, Table 2.16.</t>
  </si>
  <si>
    <t>Source: Manning and Nickleach, in progress, Table 2.1.</t>
  </si>
  <si>
    <t>Source: Manning and Nickleach, in progress, Table 2.11.</t>
  </si>
  <si>
    <t>Source: Manning and Nickleach, in progress, Table 6.1.</t>
  </si>
  <si>
    <t>Source: Manning and Nickleach, in process, Appendix 6A.</t>
  </si>
  <si>
    <t>Source: Manning and Nickleach, in progress, Appendix 6B</t>
  </si>
  <si>
    <t>Source: Manning and Nickleach, in progress.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</si>
</sst>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Calibri"/>
    </font>
    <font>
      <b/>
      <i/>
      <sz val="12"/>
      <color rgb="FF000000"/>
      <name val="Calibri"/>
    </font>
    <font>
      <sz val="12"/>
      <color rgb="FF000000"/>
      <name val="Calibri"/>
      <family val="2"/>
      <scheme val="minor"/>
    </font>
    <font>
      <b/>
      <sz val="13"/>
      <color theme="1"/>
      <name val="Calibri"/>
      <scheme val="minor"/>
    </font>
    <font>
      <b/>
      <sz val="13"/>
      <color rgb="FF000000"/>
      <name val="Calibri"/>
      <scheme val="minor"/>
    </font>
    <font>
      <b/>
      <sz val="13"/>
      <color theme="1"/>
      <name val="Calibri"/>
    </font>
    <font>
      <sz val="13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C0C0C0"/>
        <bgColor rgb="FF000000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</borders>
  <cellStyleXfs count="24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3" fontId="0" fillId="2" borderId="0" xfId="0" applyNumberFormat="1" applyFill="1"/>
    <xf numFmtId="0" fontId="0" fillId="2" borderId="0" xfId="0" applyFill="1"/>
    <xf numFmtId="3" fontId="3" fillId="0" borderId="0" xfId="0" applyNumberFormat="1" applyFont="1"/>
    <xf numFmtId="0" fontId="6" fillId="0" borderId="0" xfId="0" applyFont="1"/>
    <xf numFmtId="0" fontId="0" fillId="0" borderId="0" xfId="0" applyFont="1"/>
    <xf numFmtId="0" fontId="7" fillId="0" borderId="0" xfId="0" applyFont="1"/>
    <xf numFmtId="0" fontId="9" fillId="0" borderId="12" xfId="0" applyFont="1" applyBorder="1"/>
    <xf numFmtId="0" fontId="10" fillId="4" borderId="12" xfId="0" applyFont="1" applyFill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1" fillId="0" borderId="0" xfId="0" applyFont="1" applyFill="1"/>
    <xf numFmtId="0" fontId="9" fillId="4" borderId="0" xfId="0" applyFont="1" applyFill="1"/>
    <xf numFmtId="3" fontId="9" fillId="0" borderId="0" xfId="0" applyNumberFormat="1" applyFont="1"/>
    <xf numFmtId="0" fontId="9" fillId="5" borderId="3" xfId="0" applyFont="1" applyFill="1" applyBorder="1"/>
    <xf numFmtId="0" fontId="9" fillId="0" borderId="3" xfId="0" applyFont="1" applyBorder="1"/>
    <xf numFmtId="3" fontId="9" fillId="4" borderId="0" xfId="0" applyNumberFormat="1" applyFont="1" applyFill="1"/>
    <xf numFmtId="0" fontId="9" fillId="5" borderId="5" xfId="0" applyFont="1" applyFill="1" applyBorder="1"/>
    <xf numFmtId="0" fontId="9" fillId="0" borderId="5" xfId="0" applyFont="1" applyBorder="1"/>
    <xf numFmtId="3" fontId="9" fillId="0" borderId="0" xfId="0" applyNumberFormat="1" applyFont="1" applyFill="1"/>
    <xf numFmtId="0" fontId="9" fillId="6" borderId="0" xfId="0" applyFont="1" applyFill="1" applyBorder="1"/>
    <xf numFmtId="3" fontId="9" fillId="6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Border="1"/>
    <xf numFmtId="0" fontId="9" fillId="0" borderId="4" xfId="0" applyFont="1" applyBorder="1"/>
    <xf numFmtId="0" fontId="9" fillId="0" borderId="6" xfId="0" applyFont="1" applyBorder="1"/>
    <xf numFmtId="0" fontId="9" fillId="6" borderId="0" xfId="0" applyFont="1" applyFill="1"/>
    <xf numFmtId="0" fontId="9" fillId="0" borderId="6" xfId="0" applyFont="1" applyFill="1" applyBorder="1"/>
    <xf numFmtId="0" fontId="9" fillId="5" borderId="0" xfId="0" applyFont="1" applyFill="1" applyBorder="1"/>
    <xf numFmtId="3" fontId="9" fillId="0" borderId="0" xfId="0" applyNumberFormat="1" applyFont="1" applyFill="1" applyBorder="1"/>
    <xf numFmtId="3" fontId="9" fillId="4" borderId="0" xfId="0" applyNumberFormat="1" applyFont="1" applyFill="1" applyBorder="1"/>
    <xf numFmtId="0" fontId="9" fillId="5" borderId="0" xfId="0" applyFont="1" applyFill="1"/>
    <xf numFmtId="0" fontId="10" fillId="4" borderId="0" xfId="0" applyFont="1" applyFill="1" applyBorder="1" applyAlignment="1">
      <alignment horizontal="center"/>
    </xf>
    <xf numFmtId="0" fontId="12" fillId="0" borderId="0" xfId="0" applyFont="1"/>
    <xf numFmtId="0" fontId="0" fillId="0" borderId="0" xfId="0" applyBorder="1"/>
    <xf numFmtId="0" fontId="7" fillId="7" borderId="0" xfId="0" applyFont="1" applyFill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right" vertical="center" wrapText="1"/>
    </xf>
    <xf numFmtId="9" fontId="7" fillId="0" borderId="6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3" fontId="13" fillId="0" borderId="6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vertical="center"/>
    </xf>
    <xf numFmtId="3" fontId="13" fillId="3" borderId="0" xfId="0" applyNumberFormat="1" applyFont="1" applyFill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3" borderId="0" xfId="0" applyFont="1" applyFill="1" applyAlignment="1">
      <alignment vertical="center"/>
    </xf>
    <xf numFmtId="0" fontId="13" fillId="0" borderId="11" xfId="0" applyFont="1" applyBorder="1" applyAlignment="1">
      <alignment vertical="center"/>
    </xf>
    <xf numFmtId="164" fontId="13" fillId="0" borderId="0" xfId="115" applyNumberFormat="1" applyFont="1" applyBorder="1" applyAlignment="1">
      <alignment vertical="center" wrapText="1"/>
    </xf>
    <xf numFmtId="164" fontId="13" fillId="0" borderId="0" xfId="115" applyNumberFormat="1" applyFont="1" applyAlignment="1">
      <alignment horizontal="right" vertical="center"/>
    </xf>
    <xf numFmtId="164" fontId="7" fillId="0" borderId="0" xfId="115" applyNumberFormat="1" applyFont="1"/>
    <xf numFmtId="164" fontId="13" fillId="0" borderId="0" xfId="115" applyNumberFormat="1" applyFont="1" applyBorder="1" applyAlignment="1">
      <alignment horizontal="right" vertical="center" wrapText="1"/>
    </xf>
    <xf numFmtId="0" fontId="15" fillId="0" borderId="0" xfId="0" applyFont="1"/>
    <xf numFmtId="0" fontId="9" fillId="8" borderId="3" xfId="0" applyFont="1" applyFill="1" applyBorder="1"/>
    <xf numFmtId="3" fontId="15" fillId="0" borderId="0" xfId="0" applyNumberFormat="1" applyFont="1"/>
    <xf numFmtId="0" fontId="9" fillId="8" borderId="5" xfId="0" applyFont="1" applyFill="1" applyBorder="1"/>
    <xf numFmtId="0" fontId="9" fillId="9" borderId="0" xfId="0" applyFont="1" applyFill="1"/>
    <xf numFmtId="3" fontId="9" fillId="9" borderId="0" xfId="0" applyNumberFormat="1" applyFont="1" applyFill="1"/>
    <xf numFmtId="0" fontId="9" fillId="8" borderId="0" xfId="0" applyFont="1" applyFill="1"/>
    <xf numFmtId="3" fontId="7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/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242">
    <cellStyle name="Comma" xfId="115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B4" sqref="B4"/>
    </sheetView>
  </sheetViews>
  <sheetFormatPr defaultColWidth="11" defaultRowHeight="15.75" x14ac:dyDescent="0.25"/>
  <sheetData>
    <row r="2" spans="1:2" x14ac:dyDescent="0.25">
      <c r="A2" t="s">
        <v>222</v>
      </c>
    </row>
    <row r="4" spans="1:2" x14ac:dyDescent="0.25">
      <c r="A4" t="s">
        <v>223</v>
      </c>
      <c r="B4" s="3" t="s">
        <v>235</v>
      </c>
    </row>
    <row r="6" spans="1:2" x14ac:dyDescent="0.25">
      <c r="A6" t="s">
        <v>224</v>
      </c>
      <c r="B6" s="3" t="s">
        <v>236</v>
      </c>
    </row>
    <row r="7" spans="1:2" x14ac:dyDescent="0.25">
      <c r="A7" t="s">
        <v>225</v>
      </c>
      <c r="B7" t="s">
        <v>237</v>
      </c>
    </row>
    <row r="9" spans="1:2" x14ac:dyDescent="0.25">
      <c r="A9" t="s">
        <v>226</v>
      </c>
      <c r="B9" s="3" t="s">
        <v>238</v>
      </c>
    </row>
    <row r="10" spans="1:2" x14ac:dyDescent="0.25">
      <c r="A10" t="s">
        <v>227</v>
      </c>
      <c r="B10" t="s">
        <v>239</v>
      </c>
    </row>
    <row r="11" spans="1:2" x14ac:dyDescent="0.25">
      <c r="A11" t="s">
        <v>228</v>
      </c>
      <c r="B11" t="s">
        <v>240</v>
      </c>
    </row>
    <row r="12" spans="1:2" x14ac:dyDescent="0.25">
      <c r="A12" t="s">
        <v>229</v>
      </c>
      <c r="B12" t="s">
        <v>241</v>
      </c>
    </row>
    <row r="13" spans="1:2" x14ac:dyDescent="0.25">
      <c r="A13" t="s">
        <v>230</v>
      </c>
      <c r="B13" t="s">
        <v>242</v>
      </c>
    </row>
    <row r="14" spans="1:2" x14ac:dyDescent="0.25">
      <c r="A14" t="s">
        <v>231</v>
      </c>
      <c r="B14" t="s">
        <v>243</v>
      </c>
    </row>
    <row r="15" spans="1:2" x14ac:dyDescent="0.25">
      <c r="A15" t="s">
        <v>232</v>
      </c>
      <c r="B15" t="s">
        <v>244</v>
      </c>
    </row>
    <row r="16" spans="1:2" x14ac:dyDescent="0.25">
      <c r="A16" t="s">
        <v>233</v>
      </c>
      <c r="B16" t="s">
        <v>245</v>
      </c>
    </row>
    <row r="18" spans="1:2" x14ac:dyDescent="0.25">
      <c r="A18" t="s">
        <v>234</v>
      </c>
      <c r="B18" s="3" t="s">
        <v>246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2:L33"/>
  <sheetViews>
    <sheetView workbookViewId="0">
      <selection activeCell="A4" sqref="A4"/>
    </sheetView>
  </sheetViews>
  <sheetFormatPr defaultColWidth="10.875" defaultRowHeight="15.75" x14ac:dyDescent="0.25"/>
  <cols>
    <col min="1" max="16384" width="10.875" style="9"/>
  </cols>
  <sheetData>
    <row r="2" spans="1:12" ht="17.25" x14ac:dyDescent="0.25">
      <c r="A2" s="86" t="s">
        <v>140</v>
      </c>
    </row>
    <row r="3" spans="1:12" x14ac:dyDescent="0.25">
      <c r="A3" s="42" t="s">
        <v>260</v>
      </c>
    </row>
    <row r="4" spans="1:12" ht="16.5" thickBot="1" x14ac:dyDescent="0.3">
      <c r="A4" s="42"/>
    </row>
    <row r="5" spans="1:12" x14ac:dyDescent="0.25">
      <c r="A5" s="88" t="s">
        <v>134</v>
      </c>
      <c r="B5" s="88" t="s">
        <v>19</v>
      </c>
      <c r="C5" s="88" t="s">
        <v>25</v>
      </c>
      <c r="D5" s="88" t="s">
        <v>68</v>
      </c>
      <c r="E5" s="88" t="s">
        <v>61</v>
      </c>
      <c r="F5" s="88" t="s">
        <v>84</v>
      </c>
      <c r="G5" s="88" t="s">
        <v>53</v>
      </c>
      <c r="H5" s="88" t="s">
        <v>135</v>
      </c>
      <c r="I5" s="53" t="s">
        <v>136</v>
      </c>
      <c r="J5" s="88" t="s">
        <v>138</v>
      </c>
      <c r="L5" s="9" t="s">
        <v>173</v>
      </c>
    </row>
    <row r="6" spans="1:12" ht="16.5" thickBot="1" x14ac:dyDescent="0.3">
      <c r="A6" s="89"/>
      <c r="B6" s="89"/>
      <c r="C6" s="89"/>
      <c r="D6" s="89"/>
      <c r="E6" s="89"/>
      <c r="F6" s="89"/>
      <c r="G6" s="89"/>
      <c r="H6" s="89"/>
      <c r="I6" s="54" t="s">
        <v>137</v>
      </c>
      <c r="J6" s="89"/>
    </row>
    <row r="7" spans="1:12" ht="16.5" thickBot="1" x14ac:dyDescent="0.3">
      <c r="A7" s="55"/>
      <c r="B7" s="56"/>
      <c r="C7" s="56"/>
      <c r="D7" s="56"/>
      <c r="E7" s="56"/>
      <c r="F7" s="56"/>
      <c r="G7" s="56"/>
      <c r="H7" s="56"/>
      <c r="I7" s="56"/>
      <c r="J7" s="56"/>
    </row>
    <row r="8" spans="1:12" ht="16.5" thickBot="1" x14ac:dyDescent="0.3">
      <c r="A8" s="57">
        <v>1650</v>
      </c>
      <c r="B8" s="52">
        <v>3025</v>
      </c>
      <c r="C8" s="52">
        <v>1650</v>
      </c>
      <c r="D8" s="52">
        <v>4620</v>
      </c>
      <c r="E8" s="52">
        <v>3800</v>
      </c>
      <c r="F8" s="58" t="s">
        <v>139</v>
      </c>
      <c r="G8" s="58">
        <v>800</v>
      </c>
      <c r="H8" s="58"/>
      <c r="I8" s="52">
        <v>1200</v>
      </c>
      <c r="J8" s="59"/>
      <c r="L8" s="83">
        <f t="shared" ref="L8:L9" si="0">SUM(B8:K8)</f>
        <v>15095</v>
      </c>
    </row>
    <row r="9" spans="1:12" ht="16.5" thickBot="1" x14ac:dyDescent="0.3">
      <c r="A9" s="57">
        <v>1660</v>
      </c>
      <c r="B9" s="52">
        <v>3025</v>
      </c>
      <c r="C9" s="52">
        <v>1650</v>
      </c>
      <c r="D9" s="52">
        <v>4620</v>
      </c>
      <c r="E9" s="52">
        <v>3800</v>
      </c>
      <c r="F9" s="58" t="s">
        <v>139</v>
      </c>
      <c r="G9" s="58">
        <v>800</v>
      </c>
      <c r="H9" s="58">
        <v>99</v>
      </c>
      <c r="I9" s="52">
        <v>1200</v>
      </c>
      <c r="J9" s="59"/>
      <c r="L9" s="83">
        <f t="shared" si="0"/>
        <v>15194</v>
      </c>
    </row>
    <row r="10" spans="1:12" ht="16.5" thickBot="1" x14ac:dyDescent="0.3">
      <c r="A10" s="57">
        <v>1670</v>
      </c>
      <c r="B10" s="52">
        <v>3025</v>
      </c>
      <c r="C10" s="52">
        <v>1650</v>
      </c>
      <c r="D10" s="52">
        <v>4620</v>
      </c>
      <c r="E10" s="52">
        <v>3800</v>
      </c>
      <c r="F10" s="58" t="s">
        <v>139</v>
      </c>
      <c r="G10" s="58">
        <v>800</v>
      </c>
      <c r="H10" s="58">
        <v>239</v>
      </c>
      <c r="I10" s="52">
        <v>1200</v>
      </c>
      <c r="J10" s="52">
        <v>3531</v>
      </c>
      <c r="L10" s="83">
        <f>SUM(B10:K10)</f>
        <v>18865</v>
      </c>
    </row>
    <row r="11" spans="1:12" ht="16.5" thickBot="1" x14ac:dyDescent="0.3">
      <c r="A11" s="57">
        <v>1680</v>
      </c>
      <c r="B11" s="52">
        <v>3025</v>
      </c>
      <c r="C11" s="52">
        <v>1650</v>
      </c>
      <c r="D11" s="52">
        <v>4620</v>
      </c>
      <c r="E11" s="52">
        <v>3800</v>
      </c>
      <c r="F11" s="58" t="s">
        <v>139</v>
      </c>
      <c r="G11" s="58">
        <v>800</v>
      </c>
      <c r="H11" s="58">
        <v>678</v>
      </c>
      <c r="I11" s="52">
        <v>1200</v>
      </c>
      <c r="J11" s="52">
        <v>3531</v>
      </c>
      <c r="L11" s="83">
        <f>SUM(B11:K11)</f>
        <v>19304</v>
      </c>
    </row>
    <row r="12" spans="1:12" ht="16.5" thickBot="1" x14ac:dyDescent="0.3">
      <c r="A12" s="57">
        <v>1690</v>
      </c>
      <c r="B12" s="52">
        <v>3025</v>
      </c>
      <c r="C12" s="52">
        <v>1650</v>
      </c>
      <c r="D12" s="52">
        <v>4620</v>
      </c>
      <c r="E12" s="52">
        <v>3800</v>
      </c>
      <c r="F12" s="58" t="s">
        <v>139</v>
      </c>
      <c r="G12" s="58">
        <v>800</v>
      </c>
      <c r="H12" s="58">
        <v>183</v>
      </c>
      <c r="I12" s="52">
        <v>1200</v>
      </c>
      <c r="J12" s="52">
        <v>3531</v>
      </c>
      <c r="L12" s="83">
        <f t="shared" ref="L12:L32" si="1">SUM(B12:K12)</f>
        <v>18809</v>
      </c>
    </row>
    <row r="13" spans="1:12" ht="16.5" thickBot="1" x14ac:dyDescent="0.3">
      <c r="A13" s="57">
        <v>1700</v>
      </c>
      <c r="B13" s="52">
        <v>3025</v>
      </c>
      <c r="C13" s="52">
        <v>1650</v>
      </c>
      <c r="D13" s="52">
        <v>4620</v>
      </c>
      <c r="E13" s="52">
        <v>3800</v>
      </c>
      <c r="F13" s="58" t="s">
        <v>139</v>
      </c>
      <c r="G13" s="58">
        <v>800</v>
      </c>
      <c r="H13" s="58">
        <v>6</v>
      </c>
      <c r="I13" s="52">
        <v>1200</v>
      </c>
      <c r="J13" s="52">
        <v>3531</v>
      </c>
      <c r="L13" s="83">
        <f t="shared" si="1"/>
        <v>18632</v>
      </c>
    </row>
    <row r="14" spans="1:12" ht="16.5" thickBot="1" x14ac:dyDescent="0.3">
      <c r="A14" s="57">
        <v>1710</v>
      </c>
      <c r="B14" s="52">
        <v>3025</v>
      </c>
      <c r="C14" s="52">
        <v>1650</v>
      </c>
      <c r="D14" s="52">
        <v>4620</v>
      </c>
      <c r="E14" s="52">
        <v>3800</v>
      </c>
      <c r="F14" s="58" t="s">
        <v>139</v>
      </c>
      <c r="G14" s="58">
        <v>800</v>
      </c>
      <c r="H14" s="58">
        <v>467</v>
      </c>
      <c r="I14" s="52">
        <v>1200</v>
      </c>
      <c r="J14" s="52">
        <v>3531</v>
      </c>
      <c r="L14" s="83">
        <f t="shared" si="1"/>
        <v>19093</v>
      </c>
    </row>
    <row r="15" spans="1:12" ht="16.5" thickBot="1" x14ac:dyDescent="0.3">
      <c r="A15" s="57">
        <v>1720</v>
      </c>
      <c r="B15" s="52">
        <v>3025</v>
      </c>
      <c r="C15" s="52">
        <v>1650</v>
      </c>
      <c r="D15" s="52">
        <v>4620</v>
      </c>
      <c r="E15" s="52">
        <v>3800</v>
      </c>
      <c r="F15" s="58" t="s">
        <v>139</v>
      </c>
      <c r="G15" s="58">
        <v>800</v>
      </c>
      <c r="H15" s="58">
        <v>351</v>
      </c>
      <c r="I15" s="52">
        <v>1200</v>
      </c>
      <c r="J15" s="52">
        <v>3531</v>
      </c>
      <c r="L15" s="83">
        <f t="shared" si="1"/>
        <v>18977</v>
      </c>
    </row>
    <row r="16" spans="1:12" ht="16.5" thickBot="1" x14ac:dyDescent="0.3">
      <c r="A16" s="57">
        <v>1730</v>
      </c>
      <c r="B16" s="52">
        <v>3025</v>
      </c>
      <c r="C16" s="52">
        <v>1650</v>
      </c>
      <c r="D16" s="52">
        <v>4620</v>
      </c>
      <c r="E16" s="52">
        <v>3800</v>
      </c>
      <c r="F16" s="58" t="s">
        <v>139</v>
      </c>
      <c r="G16" s="58">
        <v>800</v>
      </c>
      <c r="H16" s="58">
        <v>43</v>
      </c>
      <c r="I16" s="52">
        <v>1200</v>
      </c>
      <c r="J16" s="52">
        <v>3531</v>
      </c>
      <c r="L16" s="83">
        <f t="shared" si="1"/>
        <v>18669</v>
      </c>
    </row>
    <row r="17" spans="1:12" ht="16.5" thickBot="1" x14ac:dyDescent="0.3">
      <c r="A17" s="57">
        <v>1740</v>
      </c>
      <c r="B17" s="52">
        <v>3025</v>
      </c>
      <c r="C17" s="52">
        <v>1650</v>
      </c>
      <c r="D17" s="52">
        <v>4620</v>
      </c>
      <c r="E17" s="52">
        <v>3800</v>
      </c>
      <c r="F17" s="58" t="s">
        <v>139</v>
      </c>
      <c r="G17" s="58">
        <v>800</v>
      </c>
      <c r="H17" s="58"/>
      <c r="I17" s="52">
        <v>1200</v>
      </c>
      <c r="J17" s="52">
        <v>3531</v>
      </c>
      <c r="L17" s="83">
        <f t="shared" si="1"/>
        <v>18626</v>
      </c>
    </row>
    <row r="18" spans="1:12" ht="16.5" thickBot="1" x14ac:dyDescent="0.3">
      <c r="A18" s="57">
        <v>1750</v>
      </c>
      <c r="B18" s="52">
        <v>3025</v>
      </c>
      <c r="C18" s="52">
        <v>1650</v>
      </c>
      <c r="D18" s="52">
        <v>4620</v>
      </c>
      <c r="E18" s="52">
        <v>3800</v>
      </c>
      <c r="F18" s="58" t="s">
        <v>139</v>
      </c>
      <c r="G18" s="58">
        <v>800</v>
      </c>
      <c r="H18" s="58">
        <v>161</v>
      </c>
      <c r="I18" s="52">
        <v>1200</v>
      </c>
      <c r="J18" s="52">
        <v>3531</v>
      </c>
      <c r="L18" s="83">
        <f t="shared" si="1"/>
        <v>18787</v>
      </c>
    </row>
    <row r="19" spans="1:12" ht="16.5" thickBot="1" x14ac:dyDescent="0.3">
      <c r="A19" s="57">
        <v>1760</v>
      </c>
      <c r="B19" s="52">
        <v>3025</v>
      </c>
      <c r="C19" s="52">
        <v>1650</v>
      </c>
      <c r="D19" s="52">
        <v>4620</v>
      </c>
      <c r="E19" s="52">
        <v>3800</v>
      </c>
      <c r="F19" s="58" t="s">
        <v>139</v>
      </c>
      <c r="G19" s="58">
        <v>800</v>
      </c>
      <c r="H19" s="58">
        <v>223</v>
      </c>
      <c r="I19" s="52">
        <v>1200</v>
      </c>
      <c r="J19" s="52">
        <v>3531</v>
      </c>
      <c r="L19" s="83">
        <f t="shared" si="1"/>
        <v>18849</v>
      </c>
    </row>
    <row r="20" spans="1:12" ht="16.5" thickBot="1" x14ac:dyDescent="0.3">
      <c r="A20" s="57">
        <v>1770</v>
      </c>
      <c r="B20" s="52">
        <v>3025</v>
      </c>
      <c r="C20" s="52">
        <v>1650</v>
      </c>
      <c r="D20" s="52">
        <v>4620</v>
      </c>
      <c r="E20" s="52">
        <v>3800</v>
      </c>
      <c r="F20" s="58" t="s">
        <v>139</v>
      </c>
      <c r="G20" s="58">
        <v>800</v>
      </c>
      <c r="H20" s="58">
        <v>294</v>
      </c>
      <c r="I20" s="52">
        <v>1200</v>
      </c>
      <c r="J20" s="52">
        <v>1155</v>
      </c>
      <c r="L20" s="83">
        <f t="shared" si="1"/>
        <v>16544</v>
      </c>
    </row>
    <row r="21" spans="1:12" ht="16.5" thickBot="1" x14ac:dyDescent="0.3">
      <c r="A21" s="57">
        <v>1780</v>
      </c>
      <c r="B21" s="52">
        <v>3025</v>
      </c>
      <c r="C21" s="52">
        <v>1650</v>
      </c>
      <c r="D21" s="52">
        <v>4620</v>
      </c>
      <c r="E21" s="52">
        <v>3800</v>
      </c>
      <c r="F21" s="58" t="s">
        <v>139</v>
      </c>
      <c r="G21" s="58">
        <v>800</v>
      </c>
      <c r="H21" s="52">
        <v>2871</v>
      </c>
      <c r="I21" s="52">
        <v>1200</v>
      </c>
      <c r="J21" s="52">
        <v>1155</v>
      </c>
      <c r="L21" s="83">
        <f t="shared" si="1"/>
        <v>19121</v>
      </c>
    </row>
    <row r="22" spans="1:12" ht="16.5" thickBot="1" x14ac:dyDescent="0.3">
      <c r="A22" s="57">
        <v>1790</v>
      </c>
      <c r="B22" s="52">
        <v>3025</v>
      </c>
      <c r="C22" s="52">
        <v>1650</v>
      </c>
      <c r="D22" s="52">
        <v>3520</v>
      </c>
      <c r="E22" s="52">
        <v>3800</v>
      </c>
      <c r="F22" s="58" t="s">
        <v>139</v>
      </c>
      <c r="G22" s="58">
        <v>800</v>
      </c>
      <c r="H22" s="52">
        <v>1464</v>
      </c>
      <c r="I22" s="52">
        <v>1200</v>
      </c>
      <c r="J22" s="52">
        <v>1155</v>
      </c>
      <c r="L22" s="83">
        <f t="shared" si="1"/>
        <v>16614</v>
      </c>
    </row>
    <row r="23" spans="1:12" ht="16.5" thickBot="1" x14ac:dyDescent="0.3">
      <c r="A23" s="57">
        <v>1800</v>
      </c>
      <c r="B23" s="52">
        <v>4950</v>
      </c>
      <c r="C23" s="52">
        <v>8400</v>
      </c>
      <c r="D23" s="52">
        <v>3520</v>
      </c>
      <c r="E23" s="52">
        <v>3900</v>
      </c>
      <c r="F23" s="58" t="s">
        <v>139</v>
      </c>
      <c r="G23" s="52">
        <v>3000</v>
      </c>
      <c r="H23" s="52">
        <v>4291</v>
      </c>
      <c r="I23" s="52">
        <v>5000</v>
      </c>
      <c r="J23" s="52">
        <v>1500</v>
      </c>
      <c r="L23" s="83">
        <f t="shared" si="1"/>
        <v>34561</v>
      </c>
    </row>
    <row r="24" spans="1:12" ht="16.5" thickBot="1" x14ac:dyDescent="0.3">
      <c r="A24" s="57">
        <v>1810</v>
      </c>
      <c r="B24" s="52">
        <v>4950</v>
      </c>
      <c r="C24" s="52">
        <v>8400</v>
      </c>
      <c r="D24" s="52">
        <v>4620</v>
      </c>
      <c r="E24" s="52">
        <v>4300</v>
      </c>
      <c r="F24" s="58" t="s">
        <v>139</v>
      </c>
      <c r="G24" s="52">
        <v>14000</v>
      </c>
      <c r="H24" s="52">
        <v>6845</v>
      </c>
      <c r="I24" s="52">
        <v>12000</v>
      </c>
      <c r="J24" s="52">
        <v>4160</v>
      </c>
      <c r="L24" s="83">
        <f t="shared" si="1"/>
        <v>59275</v>
      </c>
    </row>
    <row r="25" spans="1:12" ht="16.5" thickBot="1" x14ac:dyDescent="0.3">
      <c r="A25" s="57">
        <v>1820</v>
      </c>
      <c r="B25" s="52">
        <v>4950</v>
      </c>
      <c r="C25" s="52">
        <v>8400</v>
      </c>
      <c r="D25" s="52">
        <v>10120</v>
      </c>
      <c r="E25" s="52">
        <v>4300</v>
      </c>
      <c r="F25" s="58" t="s">
        <v>139</v>
      </c>
      <c r="G25" s="52">
        <v>20000</v>
      </c>
      <c r="H25" s="52">
        <v>11238</v>
      </c>
      <c r="I25" s="52">
        <v>20000</v>
      </c>
      <c r="J25" s="52">
        <v>2000</v>
      </c>
      <c r="L25" s="83">
        <f t="shared" si="1"/>
        <v>81008</v>
      </c>
    </row>
    <row r="26" spans="1:12" ht="16.5" thickBot="1" x14ac:dyDescent="0.3">
      <c r="A26" s="57">
        <v>1830</v>
      </c>
      <c r="B26" s="52">
        <v>4950</v>
      </c>
      <c r="C26" s="52">
        <v>5600</v>
      </c>
      <c r="D26" s="52">
        <v>10120</v>
      </c>
      <c r="E26" s="52">
        <v>4300</v>
      </c>
      <c r="F26" s="58" t="s">
        <v>139</v>
      </c>
      <c r="G26" s="52">
        <v>30000</v>
      </c>
      <c r="H26" s="52">
        <v>7784</v>
      </c>
      <c r="I26" s="52">
        <v>20000</v>
      </c>
      <c r="J26" s="52">
        <v>3000</v>
      </c>
      <c r="L26" s="83">
        <f t="shared" si="1"/>
        <v>85754</v>
      </c>
    </row>
    <row r="27" spans="1:12" ht="16.5" thickBot="1" x14ac:dyDescent="0.3">
      <c r="A27" s="57">
        <v>1840</v>
      </c>
      <c r="B27" s="52">
        <v>4950</v>
      </c>
      <c r="C27" s="52">
        <v>6400</v>
      </c>
      <c r="D27" s="52">
        <v>6820</v>
      </c>
      <c r="E27" s="52">
        <v>4300</v>
      </c>
      <c r="F27" s="58" t="s">
        <v>139</v>
      </c>
      <c r="G27" s="52">
        <v>20000</v>
      </c>
      <c r="H27" s="52">
        <v>1967</v>
      </c>
      <c r="I27" s="52">
        <v>15000</v>
      </c>
      <c r="J27" s="52">
        <v>3500</v>
      </c>
      <c r="L27" s="83">
        <f t="shared" si="1"/>
        <v>62937</v>
      </c>
    </row>
    <row r="28" spans="1:12" ht="16.5" thickBot="1" x14ac:dyDescent="0.3">
      <c r="A28" s="57">
        <v>1850</v>
      </c>
      <c r="B28" s="52">
        <v>4950</v>
      </c>
      <c r="C28" s="52">
        <v>8000</v>
      </c>
      <c r="D28" s="52">
        <v>4620</v>
      </c>
      <c r="E28" s="52">
        <v>4300</v>
      </c>
      <c r="F28" s="58" t="s">
        <v>139</v>
      </c>
      <c r="G28" s="52">
        <v>20000</v>
      </c>
      <c r="H28" s="52">
        <v>1213</v>
      </c>
      <c r="I28" s="52">
        <v>20000</v>
      </c>
      <c r="J28" s="52">
        <v>4000</v>
      </c>
      <c r="L28" s="83">
        <f t="shared" si="1"/>
        <v>67083</v>
      </c>
    </row>
    <row r="29" spans="1:12" ht="16.5" thickBot="1" x14ac:dyDescent="0.3">
      <c r="A29" s="57">
        <v>1860</v>
      </c>
      <c r="B29" s="52">
        <v>3850</v>
      </c>
      <c r="C29" s="52">
        <v>6000</v>
      </c>
      <c r="D29" s="52">
        <v>23100</v>
      </c>
      <c r="E29" s="52">
        <v>4300</v>
      </c>
      <c r="F29" s="58" t="s">
        <v>139</v>
      </c>
      <c r="G29" s="52">
        <v>18691</v>
      </c>
      <c r="H29" s="58"/>
      <c r="I29" s="52">
        <v>15000</v>
      </c>
      <c r="J29" s="52">
        <v>4000</v>
      </c>
      <c r="L29" s="83">
        <f t="shared" si="1"/>
        <v>74941</v>
      </c>
    </row>
    <row r="30" spans="1:12" ht="16.5" thickBot="1" x14ac:dyDescent="0.3">
      <c r="A30" s="57">
        <v>1870</v>
      </c>
      <c r="B30" s="52">
        <v>3850</v>
      </c>
      <c r="C30" s="52">
        <v>4200</v>
      </c>
      <c r="D30" s="52">
        <v>3300</v>
      </c>
      <c r="E30" s="52">
        <v>4200</v>
      </c>
      <c r="F30" s="58" t="s">
        <v>139</v>
      </c>
      <c r="G30" s="52">
        <v>20000</v>
      </c>
      <c r="H30" s="58"/>
      <c r="I30" s="52">
        <v>8000</v>
      </c>
      <c r="J30" s="52">
        <v>4000</v>
      </c>
      <c r="L30" s="83">
        <f t="shared" si="1"/>
        <v>47550</v>
      </c>
    </row>
    <row r="31" spans="1:12" ht="16.5" thickBot="1" x14ac:dyDescent="0.3">
      <c r="A31" s="57">
        <v>1880</v>
      </c>
      <c r="B31" s="52">
        <v>1100</v>
      </c>
      <c r="C31" s="52">
        <v>4200</v>
      </c>
      <c r="D31" s="58">
        <v>550</v>
      </c>
      <c r="E31" s="52">
        <v>4050</v>
      </c>
      <c r="F31" s="58" t="s">
        <v>139</v>
      </c>
      <c r="G31" s="52">
        <v>10000</v>
      </c>
      <c r="H31" s="58"/>
      <c r="I31" s="52">
        <v>20000</v>
      </c>
      <c r="J31" s="52">
        <v>4000</v>
      </c>
      <c r="L31" s="83">
        <f t="shared" si="1"/>
        <v>43900</v>
      </c>
    </row>
    <row r="32" spans="1:12" ht="16.5" thickBot="1" x14ac:dyDescent="0.3">
      <c r="A32" s="57">
        <v>1890</v>
      </c>
      <c r="B32" s="58" t="s">
        <v>139</v>
      </c>
      <c r="C32" s="52">
        <v>3100</v>
      </c>
      <c r="D32" s="58">
        <v>550</v>
      </c>
      <c r="E32" s="58">
        <v>600</v>
      </c>
      <c r="F32" s="58" t="s">
        <v>139</v>
      </c>
      <c r="G32" s="52">
        <v>9000</v>
      </c>
      <c r="H32" s="58"/>
      <c r="I32" s="52">
        <v>5000</v>
      </c>
      <c r="J32" s="52">
        <v>4250</v>
      </c>
      <c r="L32" s="83">
        <f t="shared" si="1"/>
        <v>22500</v>
      </c>
    </row>
    <row r="33" spans="1:10" ht="16.5" thickBot="1" x14ac:dyDescent="0.3">
      <c r="A33" s="60"/>
      <c r="B33" s="59"/>
      <c r="C33" s="59"/>
      <c r="D33" s="59"/>
      <c r="E33" s="59"/>
      <c r="F33" s="59"/>
      <c r="G33" s="59"/>
      <c r="H33" s="59"/>
      <c r="I33" s="59"/>
      <c r="J33" s="59"/>
    </row>
  </sheetData>
  <mergeCells count="9">
    <mergeCell ref="G5:G6"/>
    <mergeCell ref="H5:H6"/>
    <mergeCell ref="J5:J6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2:L26"/>
  <sheetViews>
    <sheetView workbookViewId="0">
      <selection activeCell="A4" sqref="A4"/>
    </sheetView>
  </sheetViews>
  <sheetFormatPr defaultColWidth="19.125" defaultRowHeight="15.75" x14ac:dyDescent="0.25"/>
  <cols>
    <col min="1" max="1" width="19.125" style="9"/>
    <col min="2" max="2" width="13" style="9" customWidth="1"/>
    <col min="3" max="3" width="12.125" style="9" customWidth="1"/>
    <col min="4" max="4" width="11.875" style="9" customWidth="1"/>
    <col min="5" max="5" width="10.5" style="9" customWidth="1"/>
    <col min="6" max="6" width="11.125" style="9" customWidth="1"/>
    <col min="7" max="7" width="10.875" style="9" customWidth="1"/>
    <col min="8" max="8" width="9.875" style="9" customWidth="1"/>
    <col min="9" max="9" width="9.625" style="9" customWidth="1"/>
    <col min="10" max="10" width="10.875" style="9" customWidth="1"/>
    <col min="11" max="11" width="10.625" style="9" customWidth="1"/>
    <col min="12" max="12" width="9.5" style="9" customWidth="1"/>
    <col min="13" max="16384" width="19.125" style="9"/>
  </cols>
  <sheetData>
    <row r="2" spans="1:12" ht="17.25" x14ac:dyDescent="0.25">
      <c r="A2" s="86" t="s">
        <v>155</v>
      </c>
      <c r="B2" s="42"/>
    </row>
    <row r="3" spans="1:12" x14ac:dyDescent="0.25">
      <c r="A3" s="43" t="s">
        <v>221</v>
      </c>
      <c r="B3" s="43"/>
    </row>
    <row r="4" spans="1:12" x14ac:dyDescent="0.25">
      <c r="A4" s="9" t="s">
        <v>261</v>
      </c>
    </row>
    <row r="6" spans="1:12" ht="16.5" thickBot="1" x14ac:dyDescent="0.3"/>
    <row r="7" spans="1:12" ht="16.5" thickBot="1" x14ac:dyDescent="0.3">
      <c r="A7" s="61"/>
      <c r="B7" s="62" t="s">
        <v>220</v>
      </c>
      <c r="C7" s="62" t="s">
        <v>141</v>
      </c>
      <c r="D7" s="62" t="s">
        <v>142</v>
      </c>
      <c r="E7" s="62" t="s">
        <v>143</v>
      </c>
      <c r="F7" s="62" t="s">
        <v>144</v>
      </c>
      <c r="G7" s="62" t="s">
        <v>145</v>
      </c>
      <c r="H7" s="62" t="s">
        <v>146</v>
      </c>
      <c r="I7" s="62" t="s">
        <v>147</v>
      </c>
      <c r="J7" s="62" t="s">
        <v>148</v>
      </c>
      <c r="K7" s="62" t="s">
        <v>149</v>
      </c>
      <c r="L7" s="62" t="s">
        <v>150</v>
      </c>
    </row>
    <row r="8" spans="1:12" ht="16.5" thickBot="1" x14ac:dyDescent="0.3">
      <c r="A8" s="60" t="s">
        <v>3</v>
      </c>
      <c r="B8" s="72">
        <v>2293</v>
      </c>
      <c r="C8" s="73">
        <v>3834</v>
      </c>
      <c r="D8" s="73">
        <v>5626</v>
      </c>
      <c r="E8" s="73">
        <v>6734</v>
      </c>
      <c r="F8" s="73">
        <v>7336</v>
      </c>
      <c r="G8" s="73">
        <v>7360</v>
      </c>
      <c r="H8" s="73">
        <v>7668</v>
      </c>
      <c r="I8" s="74"/>
      <c r="J8" s="74"/>
      <c r="K8" s="74"/>
      <c r="L8" s="74"/>
    </row>
    <row r="9" spans="1:12" ht="16.5" thickBot="1" x14ac:dyDescent="0.3">
      <c r="A9" s="60" t="s">
        <v>7</v>
      </c>
      <c r="B9" s="72">
        <v>3310</v>
      </c>
      <c r="C9" s="73">
        <v>3310</v>
      </c>
      <c r="D9" s="73">
        <v>6637</v>
      </c>
      <c r="E9" s="73">
        <v>6123</v>
      </c>
      <c r="F9" s="73">
        <v>4224</v>
      </c>
      <c r="G9" s="73">
        <v>4561</v>
      </c>
      <c r="H9" s="73">
        <v>5906</v>
      </c>
      <c r="I9" s="73">
        <v>6456</v>
      </c>
      <c r="J9" s="74"/>
      <c r="K9" s="74"/>
      <c r="L9" s="74"/>
    </row>
    <row r="10" spans="1:12" ht="16.5" thickBot="1" x14ac:dyDescent="0.3">
      <c r="A10" s="60" t="s">
        <v>12</v>
      </c>
      <c r="B10" s="72">
        <v>1572</v>
      </c>
      <c r="C10" s="73">
        <v>1485</v>
      </c>
      <c r="D10" s="73">
        <v>2733</v>
      </c>
      <c r="E10" s="73">
        <v>2558</v>
      </c>
      <c r="F10" s="73">
        <v>2752</v>
      </c>
      <c r="G10" s="73">
        <v>2970</v>
      </c>
      <c r="H10" s="73">
        <v>2970</v>
      </c>
      <c r="I10" s="73">
        <v>2970</v>
      </c>
      <c r="J10" s="73">
        <v>2970</v>
      </c>
      <c r="K10" s="73">
        <v>2970</v>
      </c>
      <c r="L10" s="74"/>
    </row>
    <row r="11" spans="1:12" ht="16.5" thickBot="1" x14ac:dyDescent="0.3">
      <c r="A11" s="60" t="s">
        <v>16</v>
      </c>
      <c r="B11" s="72">
        <v>7269</v>
      </c>
      <c r="C11" s="73">
        <v>7264</v>
      </c>
      <c r="D11" s="73">
        <v>9268</v>
      </c>
      <c r="E11" s="73">
        <v>14364</v>
      </c>
      <c r="F11" s="73">
        <v>14315</v>
      </c>
      <c r="G11" s="73">
        <v>14374</v>
      </c>
      <c r="H11" s="73">
        <v>14528</v>
      </c>
      <c r="I11" s="74"/>
      <c r="J11" s="74"/>
      <c r="K11" s="74"/>
      <c r="L11" s="74"/>
    </row>
    <row r="12" spans="1:12" ht="16.5" thickBot="1" x14ac:dyDescent="0.3">
      <c r="A12" s="60" t="s">
        <v>23</v>
      </c>
      <c r="B12" s="72">
        <v>8578</v>
      </c>
      <c r="C12" s="73">
        <v>8827</v>
      </c>
      <c r="D12" s="73">
        <v>10683</v>
      </c>
      <c r="E12" s="73">
        <v>12654</v>
      </c>
      <c r="F12" s="73">
        <v>13018</v>
      </c>
      <c r="G12" s="73">
        <v>11778</v>
      </c>
      <c r="H12" s="73">
        <v>15619</v>
      </c>
      <c r="I12" s="73">
        <v>16275</v>
      </c>
      <c r="J12" s="73">
        <v>16654</v>
      </c>
      <c r="K12" s="73">
        <v>16654</v>
      </c>
      <c r="L12" s="74"/>
    </row>
    <row r="13" spans="1:12" ht="16.5" thickBot="1" x14ac:dyDescent="0.3">
      <c r="A13" s="60" t="s">
        <v>29</v>
      </c>
      <c r="B13" s="72">
        <v>13931</v>
      </c>
      <c r="C13" s="73">
        <v>10905</v>
      </c>
      <c r="D13" s="73">
        <v>17242</v>
      </c>
      <c r="E13" s="73">
        <v>14487</v>
      </c>
      <c r="F13" s="73">
        <v>16447</v>
      </c>
      <c r="G13" s="73">
        <v>21138</v>
      </c>
      <c r="H13" s="73">
        <v>21742</v>
      </c>
      <c r="I13" s="73">
        <v>21810</v>
      </c>
      <c r="J13" s="73">
        <v>21810</v>
      </c>
      <c r="K13" s="73">
        <v>21810</v>
      </c>
      <c r="L13" s="74"/>
    </row>
    <row r="14" spans="1:12" ht="16.5" thickBot="1" x14ac:dyDescent="0.3">
      <c r="A14" s="60" t="s">
        <v>38</v>
      </c>
      <c r="B14" s="72">
        <v>10507</v>
      </c>
      <c r="C14" s="73">
        <v>5290</v>
      </c>
      <c r="D14" s="73">
        <v>11842</v>
      </c>
      <c r="E14" s="73">
        <v>16178</v>
      </c>
      <c r="F14" s="73">
        <v>28053</v>
      </c>
      <c r="G14" s="73">
        <v>27082</v>
      </c>
      <c r="H14" s="73">
        <v>31629</v>
      </c>
      <c r="I14" s="73">
        <v>31994</v>
      </c>
      <c r="J14" s="73">
        <v>32356</v>
      </c>
      <c r="K14" s="73">
        <v>32356</v>
      </c>
      <c r="L14" s="74"/>
    </row>
    <row r="15" spans="1:12" ht="16.5" thickBot="1" x14ac:dyDescent="0.3">
      <c r="A15" s="60" t="s">
        <v>55</v>
      </c>
      <c r="B15" s="72">
        <v>19127</v>
      </c>
      <c r="C15" s="73">
        <v>24241</v>
      </c>
      <c r="D15" s="73">
        <v>20639</v>
      </c>
      <c r="E15" s="73">
        <v>25978</v>
      </c>
      <c r="F15" s="73">
        <v>36605</v>
      </c>
      <c r="G15" s="73">
        <v>41995</v>
      </c>
      <c r="H15" s="73">
        <v>47649</v>
      </c>
      <c r="I15" s="73">
        <v>50350</v>
      </c>
      <c r="J15" s="73">
        <v>51956</v>
      </c>
      <c r="K15" s="73">
        <v>51956</v>
      </c>
      <c r="L15" s="74"/>
    </row>
    <row r="16" spans="1:12" ht="16.5" thickBot="1" x14ac:dyDescent="0.3">
      <c r="A16" s="60" t="s">
        <v>71</v>
      </c>
      <c r="B16" s="72"/>
      <c r="C16" s="73">
        <v>9291</v>
      </c>
      <c r="D16" s="73">
        <v>18645</v>
      </c>
      <c r="E16" s="73">
        <v>31238</v>
      </c>
      <c r="F16" s="73">
        <v>34692</v>
      </c>
      <c r="G16" s="73">
        <v>45509</v>
      </c>
      <c r="H16" s="73">
        <v>41263</v>
      </c>
      <c r="I16" s="73">
        <v>47476</v>
      </c>
      <c r="J16" s="73">
        <v>54476</v>
      </c>
      <c r="K16" s="73">
        <v>42476</v>
      </c>
      <c r="L16" s="73">
        <v>57476</v>
      </c>
    </row>
    <row r="17" spans="1:12" ht="16.5" thickBot="1" x14ac:dyDescent="0.3">
      <c r="A17" s="60" t="s">
        <v>81</v>
      </c>
      <c r="B17" s="72"/>
      <c r="C17" s="73">
        <v>1500</v>
      </c>
      <c r="D17" s="73">
        <v>4160</v>
      </c>
      <c r="E17" s="73">
        <v>6320</v>
      </c>
      <c r="F17" s="73">
        <v>5320</v>
      </c>
      <c r="G17" s="73">
        <v>4802</v>
      </c>
      <c r="H17" s="73">
        <v>4320</v>
      </c>
      <c r="I17" s="73">
        <v>4320</v>
      </c>
      <c r="J17" s="73">
        <v>4320</v>
      </c>
      <c r="K17" s="73">
        <v>4320</v>
      </c>
      <c r="L17" s="73">
        <v>4070</v>
      </c>
    </row>
    <row r="18" spans="1:12" ht="16.5" thickBot="1" x14ac:dyDescent="0.3">
      <c r="A18" s="60" t="s">
        <v>53</v>
      </c>
      <c r="B18" s="72">
        <v>800</v>
      </c>
      <c r="C18" s="73">
        <v>3000</v>
      </c>
      <c r="D18" s="73">
        <v>14000</v>
      </c>
      <c r="E18" s="73">
        <v>20000</v>
      </c>
      <c r="F18" s="73">
        <v>30000</v>
      </c>
      <c r="G18" s="73">
        <v>40000</v>
      </c>
      <c r="H18" s="73">
        <v>4000</v>
      </c>
      <c r="I18" s="73">
        <v>41309</v>
      </c>
      <c r="J18" s="73">
        <v>40000</v>
      </c>
      <c r="K18" s="73">
        <v>50000</v>
      </c>
      <c r="L18" s="73">
        <v>51000</v>
      </c>
    </row>
    <row r="19" spans="1:12" ht="16.5" thickBot="1" x14ac:dyDescent="0.3">
      <c r="A19" s="60" t="s">
        <v>84</v>
      </c>
      <c r="B19" s="72"/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1:12" ht="16.5" thickBot="1" x14ac:dyDescent="0.3">
      <c r="A20" s="60" t="s">
        <v>61</v>
      </c>
      <c r="B20" s="72">
        <v>3800</v>
      </c>
      <c r="C20" s="73">
        <v>3900</v>
      </c>
      <c r="D20" s="73">
        <v>4300</v>
      </c>
      <c r="E20" s="73">
        <v>4300</v>
      </c>
      <c r="F20" s="73">
        <v>4300</v>
      </c>
      <c r="G20" s="73">
        <v>4300</v>
      </c>
      <c r="H20" s="73">
        <v>4300</v>
      </c>
      <c r="I20" s="73">
        <v>4300</v>
      </c>
      <c r="J20" s="73">
        <v>4400</v>
      </c>
      <c r="K20" s="73">
        <v>4550</v>
      </c>
      <c r="L20" s="73">
        <v>8000</v>
      </c>
    </row>
    <row r="21" spans="1:12" ht="16.5" thickBot="1" x14ac:dyDescent="0.3">
      <c r="A21" s="60" t="s">
        <v>151</v>
      </c>
      <c r="B21" s="72">
        <v>4620</v>
      </c>
      <c r="C21" s="73">
        <v>3520</v>
      </c>
      <c r="D21" s="73">
        <v>4620</v>
      </c>
      <c r="E21" s="73">
        <v>10120</v>
      </c>
      <c r="F21" s="73">
        <v>10120</v>
      </c>
      <c r="G21" s="73">
        <v>13420</v>
      </c>
      <c r="H21" s="73">
        <v>15620</v>
      </c>
      <c r="I21" s="73">
        <v>23100</v>
      </c>
      <c r="J21" s="73">
        <v>42900</v>
      </c>
      <c r="K21" s="73">
        <v>45650</v>
      </c>
      <c r="L21" s="73">
        <v>45650</v>
      </c>
    </row>
    <row r="22" spans="1:12" ht="16.5" thickBot="1" x14ac:dyDescent="0.3">
      <c r="A22" s="60" t="s">
        <v>35</v>
      </c>
      <c r="B22" s="72"/>
      <c r="C22" s="74"/>
      <c r="D22" s="74"/>
      <c r="E22" s="74"/>
      <c r="F22" s="74"/>
      <c r="G22" s="74"/>
      <c r="H22" s="73">
        <v>2000</v>
      </c>
      <c r="I22" s="73">
        <v>2000</v>
      </c>
      <c r="J22" s="73">
        <v>2000</v>
      </c>
      <c r="K22" s="73">
        <v>2000</v>
      </c>
      <c r="L22" s="73">
        <v>2000</v>
      </c>
    </row>
    <row r="23" spans="1:12" ht="16.5" thickBot="1" x14ac:dyDescent="0.3">
      <c r="A23" s="60" t="s">
        <v>152</v>
      </c>
      <c r="B23" s="72">
        <v>1650</v>
      </c>
      <c r="C23" s="73">
        <v>8400</v>
      </c>
      <c r="D23" s="73">
        <v>8400</v>
      </c>
      <c r="E23" s="73">
        <v>4300</v>
      </c>
      <c r="F23" s="73">
        <v>11200</v>
      </c>
      <c r="G23" s="73">
        <v>10400</v>
      </c>
      <c r="H23" s="73">
        <v>10800</v>
      </c>
      <c r="I23" s="73">
        <v>12800</v>
      </c>
      <c r="J23" s="73">
        <v>14600</v>
      </c>
      <c r="K23" s="73">
        <v>14600</v>
      </c>
      <c r="L23" s="73">
        <v>15700</v>
      </c>
    </row>
    <row r="24" spans="1:12" ht="16.5" thickBot="1" x14ac:dyDescent="0.3">
      <c r="A24" s="60" t="s">
        <v>153</v>
      </c>
      <c r="B24" s="72">
        <v>3025</v>
      </c>
      <c r="C24" s="73">
        <v>4950</v>
      </c>
      <c r="D24" s="73">
        <v>4950</v>
      </c>
      <c r="E24" s="73">
        <v>10120</v>
      </c>
      <c r="F24" s="73">
        <v>4950</v>
      </c>
      <c r="G24" s="73">
        <v>4950</v>
      </c>
      <c r="H24" s="73">
        <v>4950</v>
      </c>
      <c r="I24" s="73">
        <v>6050</v>
      </c>
      <c r="J24" s="73">
        <v>6050</v>
      </c>
      <c r="K24" s="73">
        <v>8800</v>
      </c>
      <c r="L24" s="73">
        <v>9350</v>
      </c>
    </row>
    <row r="25" spans="1:12" ht="16.5" thickBot="1" x14ac:dyDescent="0.3">
      <c r="A25" s="60"/>
      <c r="B25" s="72"/>
      <c r="C25" s="74"/>
      <c r="D25" s="74"/>
      <c r="E25" s="74"/>
      <c r="F25" s="74"/>
      <c r="G25" s="74"/>
      <c r="H25" s="74"/>
      <c r="I25" s="74"/>
      <c r="J25" s="74"/>
      <c r="K25" s="74"/>
      <c r="L25" s="74"/>
    </row>
    <row r="26" spans="1:12" ht="16.5" thickBot="1" x14ac:dyDescent="0.3">
      <c r="A26" s="57" t="s">
        <v>154</v>
      </c>
      <c r="B26" s="75">
        <f>SUM(B8:B25)</f>
        <v>80482</v>
      </c>
      <c r="C26" s="73">
        <v>99217</v>
      </c>
      <c r="D26" s="73">
        <v>143725</v>
      </c>
      <c r="E26" s="73">
        <v>184404</v>
      </c>
      <c r="F26" s="73">
        <v>223332</v>
      </c>
      <c r="G26" s="73">
        <v>254657</v>
      </c>
      <c r="H26" s="73">
        <v>270964</v>
      </c>
      <c r="I26" s="73">
        <v>271210</v>
      </c>
      <c r="J26" s="73">
        <v>294492</v>
      </c>
      <c r="K26" s="73">
        <v>298142</v>
      </c>
      <c r="L26" s="73">
        <v>193246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2:I68"/>
  <sheetViews>
    <sheetView workbookViewId="0">
      <selection activeCell="A4" sqref="A4"/>
    </sheetView>
  </sheetViews>
  <sheetFormatPr defaultColWidth="10.875" defaultRowHeight="15.75" x14ac:dyDescent="0.25"/>
  <cols>
    <col min="1" max="1" width="24.375" style="9" customWidth="1"/>
    <col min="2" max="16384" width="10.875" style="9"/>
  </cols>
  <sheetData>
    <row r="2" spans="1:9" ht="17.25" x14ac:dyDescent="0.25">
      <c r="A2" s="86" t="s">
        <v>163</v>
      </c>
    </row>
    <row r="3" spans="1:9" x14ac:dyDescent="0.25">
      <c r="A3" s="43" t="s">
        <v>164</v>
      </c>
    </row>
    <row r="4" spans="1:9" x14ac:dyDescent="0.25">
      <c r="A4" s="43" t="s">
        <v>262</v>
      </c>
    </row>
    <row r="6" spans="1:9" x14ac:dyDescent="0.25">
      <c r="B6" s="65">
        <v>1790</v>
      </c>
      <c r="C6" s="65">
        <v>1790</v>
      </c>
      <c r="D6" s="65">
        <v>1800</v>
      </c>
      <c r="E6" s="65">
        <v>1800</v>
      </c>
      <c r="F6" s="65">
        <v>1810</v>
      </c>
      <c r="G6" s="65">
        <v>1810</v>
      </c>
      <c r="H6" s="65">
        <v>1820</v>
      </c>
      <c r="I6" s="65">
        <v>1820</v>
      </c>
    </row>
    <row r="7" spans="1:9" x14ac:dyDescent="0.25">
      <c r="B7" s="65" t="s">
        <v>156</v>
      </c>
      <c r="C7" s="65" t="s">
        <v>157</v>
      </c>
      <c r="D7" s="65" t="s">
        <v>156</v>
      </c>
      <c r="E7" s="65" t="s">
        <v>157</v>
      </c>
      <c r="F7" s="65" t="s">
        <v>156</v>
      </c>
      <c r="G7" s="65" t="s">
        <v>157</v>
      </c>
      <c r="H7" s="65" t="s">
        <v>156</v>
      </c>
      <c r="I7" s="65" t="s">
        <v>157</v>
      </c>
    </row>
    <row r="8" spans="1:9" ht="16.5" thickBot="1" x14ac:dyDescent="0.3">
      <c r="C8" s="65" t="s">
        <v>158</v>
      </c>
      <c r="E8" s="65" t="s">
        <v>158</v>
      </c>
      <c r="G8" s="65" t="s">
        <v>158</v>
      </c>
      <c r="I8" s="65" t="s">
        <v>158</v>
      </c>
    </row>
    <row r="9" spans="1:9" ht="16.5" thickBot="1" x14ac:dyDescent="0.3">
      <c r="A9" s="66" t="s">
        <v>3</v>
      </c>
      <c r="B9" s="67">
        <v>2293</v>
      </c>
      <c r="C9" s="64">
        <v>11689</v>
      </c>
      <c r="D9" s="67">
        <v>3834</v>
      </c>
      <c r="E9" s="63">
        <v>11689</v>
      </c>
      <c r="F9" s="67">
        <v>2042</v>
      </c>
      <c r="G9" s="64">
        <v>11689</v>
      </c>
      <c r="H9" s="68">
        <v>934</v>
      </c>
      <c r="I9" s="64">
        <v>11689</v>
      </c>
    </row>
    <row r="10" spans="1:9" ht="16.5" thickBot="1" x14ac:dyDescent="0.3">
      <c r="A10" s="69" t="s">
        <v>159</v>
      </c>
      <c r="B10" s="67">
        <v>3310</v>
      </c>
      <c r="C10" s="64">
        <v>19421</v>
      </c>
      <c r="D10" s="67">
        <v>2624</v>
      </c>
      <c r="E10" s="63">
        <v>38841</v>
      </c>
      <c r="F10" s="68">
        <v>497</v>
      </c>
      <c r="G10" s="64">
        <v>38841</v>
      </c>
      <c r="H10" s="67">
        <v>2396</v>
      </c>
      <c r="I10" s="64">
        <v>38841</v>
      </c>
    </row>
    <row r="11" spans="1:9" ht="16.5" thickBot="1" x14ac:dyDescent="0.3">
      <c r="A11" s="69" t="s">
        <v>160</v>
      </c>
      <c r="B11" s="67">
        <v>1572</v>
      </c>
      <c r="C11" s="64">
        <v>8582</v>
      </c>
      <c r="D11" s="67">
        <v>1485</v>
      </c>
      <c r="E11" s="63">
        <v>8582</v>
      </c>
      <c r="F11" s="68">
        <v>237</v>
      </c>
      <c r="G11" s="64">
        <v>8582</v>
      </c>
      <c r="H11" s="68">
        <v>412</v>
      </c>
      <c r="I11" s="64">
        <v>8582</v>
      </c>
    </row>
    <row r="12" spans="1:9" ht="16.5" thickBot="1" x14ac:dyDescent="0.3">
      <c r="A12" s="69" t="s">
        <v>16</v>
      </c>
      <c r="B12" s="67">
        <v>7269</v>
      </c>
      <c r="C12" s="64">
        <v>17120</v>
      </c>
      <c r="D12" s="67">
        <v>5260</v>
      </c>
      <c r="E12" s="63">
        <v>34239</v>
      </c>
      <c r="F12" s="68">
        <v>164</v>
      </c>
      <c r="G12" s="64">
        <v>34239</v>
      </c>
      <c r="H12" s="68">
        <v>213</v>
      </c>
      <c r="I12" s="64">
        <v>17120</v>
      </c>
    </row>
    <row r="13" spans="1:9" ht="16.5" thickBot="1" x14ac:dyDescent="0.3">
      <c r="A13" s="69" t="s">
        <v>23</v>
      </c>
      <c r="B13" s="67">
        <v>8578</v>
      </c>
      <c r="C13" s="64">
        <v>9005</v>
      </c>
      <c r="D13" s="67">
        <v>8327</v>
      </c>
      <c r="E13" s="63">
        <v>22512</v>
      </c>
      <c r="F13" s="67">
        <v>5971</v>
      </c>
      <c r="G13" s="64">
        <v>22512</v>
      </c>
      <c r="H13" s="67">
        <v>4000</v>
      </c>
      <c r="I13" s="64">
        <v>45023</v>
      </c>
    </row>
    <row r="14" spans="1:9" ht="16.5" thickBot="1" x14ac:dyDescent="0.3">
      <c r="A14" s="69" t="s">
        <v>29</v>
      </c>
      <c r="B14" s="67">
        <v>13931</v>
      </c>
      <c r="C14" s="64">
        <v>36459</v>
      </c>
      <c r="D14" s="67">
        <v>10905</v>
      </c>
      <c r="E14" s="63">
        <v>72919</v>
      </c>
      <c r="F14" s="67">
        <v>4568</v>
      </c>
      <c r="G14" s="64">
        <v>72919</v>
      </c>
      <c r="H14" s="67">
        <v>7323</v>
      </c>
      <c r="I14" s="64">
        <v>145838</v>
      </c>
    </row>
    <row r="15" spans="1:9" ht="16.5" thickBot="1" x14ac:dyDescent="0.3">
      <c r="A15" s="69" t="s">
        <v>38</v>
      </c>
      <c r="B15" s="67">
        <v>10507</v>
      </c>
      <c r="C15" s="64">
        <v>39160</v>
      </c>
      <c r="D15" s="67">
        <v>5290</v>
      </c>
      <c r="E15" s="63">
        <v>78319</v>
      </c>
      <c r="F15" s="67">
        <v>11842</v>
      </c>
      <c r="G15" s="64">
        <v>117479</v>
      </c>
      <c r="H15" s="67">
        <v>16178</v>
      </c>
      <c r="I15" s="64">
        <v>78319</v>
      </c>
    </row>
    <row r="16" spans="1:9" ht="16.5" thickBot="1" x14ac:dyDescent="0.3">
      <c r="A16" s="69" t="s">
        <v>55</v>
      </c>
      <c r="B16" s="67">
        <v>19127</v>
      </c>
      <c r="C16" s="64">
        <v>21601</v>
      </c>
      <c r="D16" s="67">
        <v>24241</v>
      </c>
      <c r="E16" s="63">
        <v>86404</v>
      </c>
      <c r="F16" s="67">
        <v>20639</v>
      </c>
      <c r="G16" s="64">
        <v>86404</v>
      </c>
      <c r="H16" s="67">
        <v>25378</v>
      </c>
      <c r="I16" s="64">
        <v>86404</v>
      </c>
    </row>
    <row r="17" spans="1:9" ht="16.5" thickBot="1" x14ac:dyDescent="0.3">
      <c r="A17" s="69" t="s">
        <v>19</v>
      </c>
      <c r="B17" s="67">
        <v>3025</v>
      </c>
      <c r="C17" s="64">
        <v>28267</v>
      </c>
      <c r="D17" s="67">
        <v>4950</v>
      </c>
      <c r="E17" s="63">
        <v>28267</v>
      </c>
      <c r="F17" s="67">
        <v>4950</v>
      </c>
      <c r="G17" s="64">
        <v>28267</v>
      </c>
      <c r="H17" s="67">
        <v>4950</v>
      </c>
      <c r="I17" s="64">
        <v>22613</v>
      </c>
    </row>
    <row r="18" spans="1:9" ht="16.5" thickBot="1" x14ac:dyDescent="0.3">
      <c r="A18" s="69" t="s">
        <v>25</v>
      </c>
      <c r="B18" s="67">
        <v>1650</v>
      </c>
      <c r="C18" s="64">
        <v>154692</v>
      </c>
      <c r="D18" s="67">
        <v>5500</v>
      </c>
      <c r="E18" s="63">
        <v>154692</v>
      </c>
      <c r="F18" s="67">
        <v>5500</v>
      </c>
      <c r="G18" s="64">
        <v>77346</v>
      </c>
      <c r="H18" s="67">
        <v>5500</v>
      </c>
      <c r="I18" s="64">
        <v>77346</v>
      </c>
    </row>
    <row r="19" spans="1:9" ht="16.5" thickBot="1" x14ac:dyDescent="0.3">
      <c r="A19" s="69" t="s">
        <v>35</v>
      </c>
      <c r="B19" s="70"/>
      <c r="C19" s="64">
        <v>44190</v>
      </c>
      <c r="D19" s="70"/>
      <c r="E19" s="63">
        <v>22095</v>
      </c>
      <c r="F19" s="70"/>
      <c r="G19" s="64">
        <v>11047</v>
      </c>
      <c r="H19" s="70"/>
      <c r="I19" s="64">
        <v>11047</v>
      </c>
    </row>
    <row r="20" spans="1:9" ht="16.5" thickBot="1" x14ac:dyDescent="0.3">
      <c r="A20" s="71" t="s">
        <v>161</v>
      </c>
      <c r="B20" s="67">
        <v>1650</v>
      </c>
      <c r="C20" s="64">
        <v>198882</v>
      </c>
      <c r="D20" s="67">
        <v>5500</v>
      </c>
      <c r="E20" s="63">
        <v>176787</v>
      </c>
      <c r="F20" s="67">
        <v>5500</v>
      </c>
      <c r="G20" s="64">
        <v>41928</v>
      </c>
      <c r="H20" s="67">
        <v>5500</v>
      </c>
      <c r="I20" s="64">
        <v>88394</v>
      </c>
    </row>
    <row r="21" spans="1:9" ht="16.5" thickBot="1" x14ac:dyDescent="0.3">
      <c r="A21" s="71" t="s">
        <v>68</v>
      </c>
      <c r="B21" s="67">
        <v>4620</v>
      </c>
      <c r="C21" s="64">
        <v>59912</v>
      </c>
      <c r="D21" s="67">
        <v>1881</v>
      </c>
      <c r="E21" s="63">
        <v>29956</v>
      </c>
      <c r="F21" s="67">
        <v>1881</v>
      </c>
      <c r="G21" s="64">
        <v>59912</v>
      </c>
      <c r="H21" s="67">
        <v>1881</v>
      </c>
      <c r="I21" s="64">
        <v>119824</v>
      </c>
    </row>
    <row r="22" spans="1:9" ht="16.5" thickBot="1" x14ac:dyDescent="0.3">
      <c r="A22" s="71" t="s">
        <v>61</v>
      </c>
      <c r="B22" s="67">
        <v>3800</v>
      </c>
      <c r="C22" s="64">
        <v>139760</v>
      </c>
      <c r="D22" s="67">
        <v>3900</v>
      </c>
      <c r="E22" s="63">
        <v>27952</v>
      </c>
      <c r="F22" s="67">
        <v>4300</v>
      </c>
      <c r="G22" s="64">
        <v>27952</v>
      </c>
      <c r="H22" s="67">
        <v>4300</v>
      </c>
      <c r="I22" s="64">
        <v>41928</v>
      </c>
    </row>
    <row r="23" spans="1:9" ht="16.5" thickBot="1" x14ac:dyDescent="0.3">
      <c r="A23" s="71" t="s">
        <v>84</v>
      </c>
      <c r="B23" s="70"/>
      <c r="C23" s="64">
        <v>44296</v>
      </c>
      <c r="D23" s="70"/>
      <c r="E23" s="63">
        <v>44296</v>
      </c>
      <c r="F23" s="70"/>
      <c r="G23" s="64">
        <v>44296</v>
      </c>
      <c r="H23" s="70"/>
      <c r="I23" s="64">
        <v>44296</v>
      </c>
    </row>
    <row r="24" spans="1:9" ht="16.5" thickBot="1" x14ac:dyDescent="0.3">
      <c r="A24" s="71" t="s">
        <v>77</v>
      </c>
      <c r="B24" s="68">
        <v>800</v>
      </c>
      <c r="C24" s="64">
        <v>41706</v>
      </c>
      <c r="D24" s="67">
        <v>3000</v>
      </c>
      <c r="E24" s="63">
        <v>16682</v>
      </c>
      <c r="F24" s="67">
        <v>14000</v>
      </c>
      <c r="G24" s="64">
        <v>16682</v>
      </c>
      <c r="H24" s="67">
        <v>14000</v>
      </c>
      <c r="I24" s="64">
        <v>41706</v>
      </c>
    </row>
    <row r="28" spans="1:9" x14ac:dyDescent="0.25">
      <c r="B28" s="65">
        <v>1830</v>
      </c>
      <c r="C28" s="65">
        <v>1830</v>
      </c>
      <c r="D28" s="65">
        <v>1840</v>
      </c>
      <c r="E28" s="65">
        <v>1840</v>
      </c>
      <c r="F28" s="65">
        <v>1850</v>
      </c>
      <c r="G28" s="65">
        <v>1850</v>
      </c>
      <c r="H28" s="65">
        <v>1860</v>
      </c>
      <c r="I28" s="65">
        <v>1860</v>
      </c>
    </row>
    <row r="29" spans="1:9" x14ac:dyDescent="0.25">
      <c r="B29" s="65" t="s">
        <v>162</v>
      </c>
      <c r="C29" s="65" t="s">
        <v>157</v>
      </c>
      <c r="D29" s="65" t="s">
        <v>162</v>
      </c>
      <c r="E29" s="65" t="s">
        <v>157</v>
      </c>
      <c r="F29" s="65" t="s">
        <v>162</v>
      </c>
      <c r="G29" s="65" t="s">
        <v>157</v>
      </c>
      <c r="H29" s="65" t="s">
        <v>162</v>
      </c>
      <c r="I29" s="65" t="s">
        <v>157</v>
      </c>
    </row>
    <row r="30" spans="1:9" ht="16.5" thickBot="1" x14ac:dyDescent="0.3">
      <c r="C30" s="65" t="s">
        <v>158</v>
      </c>
      <c r="E30" s="65" t="s">
        <v>158</v>
      </c>
      <c r="G30" s="65" t="s">
        <v>158</v>
      </c>
      <c r="I30" s="65" t="s">
        <v>158</v>
      </c>
    </row>
    <row r="31" spans="1:9" ht="16.5" thickBot="1" x14ac:dyDescent="0.3">
      <c r="A31" s="66" t="s">
        <v>3</v>
      </c>
      <c r="B31" s="68">
        <v>332</v>
      </c>
      <c r="C31" s="64">
        <v>23377</v>
      </c>
      <c r="D31" s="68">
        <v>308</v>
      </c>
      <c r="E31" s="64">
        <v>23377</v>
      </c>
      <c r="F31" s="70"/>
      <c r="G31" s="64">
        <v>23377</v>
      </c>
      <c r="H31" s="70"/>
      <c r="I31" s="64">
        <v>2338</v>
      </c>
    </row>
    <row r="32" spans="1:9" ht="16.5" thickBot="1" x14ac:dyDescent="0.3">
      <c r="A32" s="69" t="s">
        <v>159</v>
      </c>
      <c r="B32" s="67">
        <v>2059</v>
      </c>
      <c r="C32" s="64">
        <v>38841</v>
      </c>
      <c r="D32" s="68">
        <v>714</v>
      </c>
      <c r="E32" s="64">
        <v>58262</v>
      </c>
      <c r="F32" s="68">
        <v>164</v>
      </c>
      <c r="G32" s="64">
        <v>38841</v>
      </c>
      <c r="H32" s="70"/>
      <c r="I32" s="64">
        <v>19421</v>
      </c>
    </row>
    <row r="33" spans="1:9" ht="16.5" thickBot="1" x14ac:dyDescent="0.3">
      <c r="A33" s="69" t="s">
        <v>160</v>
      </c>
      <c r="B33" s="68">
        <v>218</v>
      </c>
      <c r="C33" s="64">
        <v>8582</v>
      </c>
      <c r="D33" s="70"/>
      <c r="E33" s="64">
        <v>8562</v>
      </c>
      <c r="F33" s="70"/>
      <c r="G33" s="64">
        <v>8582</v>
      </c>
      <c r="H33" s="70"/>
      <c r="I33" s="63">
        <v>8582</v>
      </c>
    </row>
    <row r="34" spans="1:9" ht="16.5" thickBot="1" x14ac:dyDescent="0.3">
      <c r="A34" s="69" t="s">
        <v>16</v>
      </c>
      <c r="B34" s="68">
        <v>154</v>
      </c>
      <c r="C34" s="64">
        <v>17120</v>
      </c>
      <c r="D34" s="70"/>
      <c r="E34" s="64">
        <v>17120</v>
      </c>
      <c r="F34" s="70"/>
      <c r="G34" s="64">
        <v>17120</v>
      </c>
      <c r="H34" s="70"/>
      <c r="I34" s="64">
        <v>13696</v>
      </c>
    </row>
    <row r="35" spans="1:9" ht="16.5" thickBot="1" x14ac:dyDescent="0.3">
      <c r="A35" s="69" t="s">
        <v>23</v>
      </c>
      <c r="B35" s="67">
        <v>3636</v>
      </c>
      <c r="C35" s="64">
        <v>135069</v>
      </c>
      <c r="D35" s="67">
        <v>4816</v>
      </c>
      <c r="E35" s="64">
        <v>90046</v>
      </c>
      <c r="F35" s="67">
        <v>1035</v>
      </c>
      <c r="G35" s="64">
        <v>90046</v>
      </c>
      <c r="H35" s="68">
        <v>379</v>
      </c>
      <c r="I35" s="64">
        <v>45023</v>
      </c>
    </row>
    <row r="36" spans="1:9" ht="16.5" thickBot="1" x14ac:dyDescent="0.3">
      <c r="A36" s="69" t="s">
        <v>29</v>
      </c>
      <c r="B36" s="67">
        <v>5363</v>
      </c>
      <c r="C36" s="64">
        <v>72919</v>
      </c>
      <c r="D36" s="68">
        <v>672</v>
      </c>
      <c r="E36" s="64">
        <v>72919</v>
      </c>
      <c r="F36" s="68">
        <v>68</v>
      </c>
      <c r="G36" s="64">
        <v>72919</v>
      </c>
      <c r="H36" s="70"/>
      <c r="I36" s="64">
        <v>36459</v>
      </c>
    </row>
    <row r="37" spans="1:9" ht="16.5" thickBot="1" x14ac:dyDescent="0.3">
      <c r="A37" s="69" t="s">
        <v>38</v>
      </c>
      <c r="B37" s="67">
        <v>4303</v>
      </c>
      <c r="C37" s="64">
        <v>78319</v>
      </c>
      <c r="D37" s="67">
        <v>5274</v>
      </c>
      <c r="E37" s="64">
        <v>117479</v>
      </c>
      <c r="F37" s="68">
        <v>727</v>
      </c>
      <c r="G37" s="64">
        <v>156639</v>
      </c>
      <c r="H37" s="68">
        <v>362</v>
      </c>
      <c r="I37" s="64">
        <v>78319</v>
      </c>
    </row>
    <row r="38" spans="1:9" ht="16.5" thickBot="1" x14ac:dyDescent="0.3">
      <c r="A38" s="69" t="s">
        <v>55</v>
      </c>
      <c r="B38" s="67">
        <v>15351</v>
      </c>
      <c r="C38" s="64">
        <v>86404</v>
      </c>
      <c r="D38" s="67">
        <v>9961</v>
      </c>
      <c r="E38" s="64">
        <v>86404</v>
      </c>
      <c r="F38" s="67">
        <v>4367</v>
      </c>
      <c r="G38" s="64">
        <v>85404</v>
      </c>
      <c r="H38" s="67">
        <v>1606</v>
      </c>
      <c r="I38" s="64">
        <v>43202</v>
      </c>
    </row>
    <row r="39" spans="1:9" ht="16.5" thickBot="1" x14ac:dyDescent="0.3">
      <c r="A39" s="69" t="s">
        <v>19</v>
      </c>
      <c r="B39" s="67">
        <v>4950</v>
      </c>
      <c r="C39" s="64">
        <v>28267</v>
      </c>
      <c r="D39" s="67">
        <v>4950</v>
      </c>
      <c r="E39" s="64">
        <v>28267</v>
      </c>
      <c r="F39" s="67">
        <v>4950</v>
      </c>
      <c r="G39" s="64">
        <v>113067</v>
      </c>
      <c r="H39" s="67">
        <v>3850</v>
      </c>
      <c r="I39" s="64">
        <v>169600</v>
      </c>
    </row>
    <row r="40" spans="1:9" ht="16.5" thickBot="1" x14ac:dyDescent="0.3">
      <c r="A40" s="69" t="s">
        <v>25</v>
      </c>
      <c r="B40" s="67">
        <v>5500</v>
      </c>
      <c r="C40" s="64">
        <v>154692</v>
      </c>
      <c r="D40" s="67">
        <v>5500</v>
      </c>
      <c r="E40" s="64">
        <v>154692</v>
      </c>
      <c r="F40" s="67">
        <v>4400</v>
      </c>
      <c r="G40" s="64">
        <v>154692</v>
      </c>
      <c r="H40" s="67">
        <v>4400</v>
      </c>
      <c r="I40" s="64">
        <v>154692</v>
      </c>
    </row>
    <row r="41" spans="1:9" ht="16.5" thickBot="1" x14ac:dyDescent="0.3">
      <c r="A41" s="69" t="s">
        <v>35</v>
      </c>
      <c r="B41" s="70"/>
      <c r="C41" s="64">
        <v>11047</v>
      </c>
      <c r="D41" s="70"/>
      <c r="E41" s="64">
        <v>11047</v>
      </c>
      <c r="F41" s="70"/>
      <c r="G41" s="64">
        <v>22095</v>
      </c>
      <c r="H41" s="70"/>
      <c r="I41" s="64">
        <v>22095</v>
      </c>
    </row>
    <row r="42" spans="1:9" ht="16.5" thickBot="1" x14ac:dyDescent="0.3">
      <c r="A42" s="71" t="s">
        <v>161</v>
      </c>
      <c r="B42" s="67">
        <v>5500</v>
      </c>
      <c r="C42" s="64">
        <v>165740</v>
      </c>
      <c r="D42" s="67">
        <v>5500</v>
      </c>
      <c r="E42" s="64">
        <v>165740</v>
      </c>
      <c r="F42" s="67">
        <v>4400</v>
      </c>
      <c r="G42" s="64">
        <v>176787</v>
      </c>
      <c r="H42" s="67">
        <v>4400</v>
      </c>
      <c r="I42" s="64">
        <v>176787</v>
      </c>
    </row>
    <row r="43" spans="1:9" ht="16.5" thickBot="1" x14ac:dyDescent="0.3">
      <c r="A43" s="71" t="s">
        <v>68</v>
      </c>
      <c r="B43" s="67">
        <v>1881</v>
      </c>
      <c r="C43" s="64">
        <v>119824</v>
      </c>
      <c r="D43" s="67">
        <v>1881</v>
      </c>
      <c r="E43" s="64">
        <v>119824</v>
      </c>
      <c r="F43" s="67">
        <v>1881</v>
      </c>
      <c r="G43" s="64">
        <v>59912</v>
      </c>
      <c r="H43" s="67">
        <v>1661</v>
      </c>
      <c r="I43" s="64">
        <v>119824</v>
      </c>
    </row>
    <row r="44" spans="1:9" ht="16.5" thickBot="1" x14ac:dyDescent="0.3">
      <c r="A44" s="71" t="s">
        <v>61</v>
      </c>
      <c r="B44" s="67">
        <v>4300</v>
      </c>
      <c r="C44" s="64">
        <v>69880</v>
      </c>
      <c r="D44" s="67">
        <v>4300</v>
      </c>
      <c r="E44" s="64">
        <v>69880</v>
      </c>
      <c r="F44" s="67">
        <v>4300</v>
      </c>
      <c r="G44" s="64">
        <v>139760</v>
      </c>
      <c r="H44" s="67">
        <v>4300</v>
      </c>
      <c r="I44" s="64">
        <v>69880</v>
      </c>
    </row>
    <row r="45" spans="1:9" ht="16.5" thickBot="1" x14ac:dyDescent="0.3">
      <c r="A45" s="71" t="s">
        <v>84</v>
      </c>
      <c r="B45" s="70"/>
      <c r="C45" s="64">
        <v>88592</v>
      </c>
      <c r="D45" s="70"/>
      <c r="E45" s="64">
        <v>88592</v>
      </c>
      <c r="F45" s="70"/>
      <c r="G45" s="64">
        <v>88592</v>
      </c>
      <c r="H45" s="70"/>
      <c r="I45" s="64">
        <v>88592</v>
      </c>
    </row>
    <row r="46" spans="1:9" ht="16.5" thickBot="1" x14ac:dyDescent="0.3">
      <c r="A46" s="71" t="s">
        <v>77</v>
      </c>
      <c r="B46" s="67">
        <v>30000</v>
      </c>
      <c r="C46" s="64">
        <v>125118</v>
      </c>
      <c r="D46" s="67">
        <v>20000</v>
      </c>
      <c r="E46" s="64">
        <v>125606</v>
      </c>
      <c r="F46" s="67">
        <v>20000</v>
      </c>
      <c r="G46" s="64">
        <v>166824</v>
      </c>
      <c r="H46" s="67">
        <v>18691</v>
      </c>
      <c r="I46" s="64">
        <v>166824</v>
      </c>
    </row>
    <row r="50" spans="1:7" x14ac:dyDescent="0.25">
      <c r="B50" s="65">
        <v>1870</v>
      </c>
      <c r="C50" s="65">
        <v>1870</v>
      </c>
      <c r="D50" s="65">
        <v>1880</v>
      </c>
      <c r="E50" s="65">
        <v>1880</v>
      </c>
      <c r="F50" s="65">
        <v>1890</v>
      </c>
      <c r="G50" s="65">
        <v>1890</v>
      </c>
    </row>
    <row r="51" spans="1:7" x14ac:dyDescent="0.25">
      <c r="B51" s="65" t="s">
        <v>162</v>
      </c>
      <c r="C51" s="65" t="s">
        <v>157</v>
      </c>
      <c r="D51" s="65" t="s">
        <v>162</v>
      </c>
      <c r="E51" s="65" t="s">
        <v>157</v>
      </c>
      <c r="F51" s="65" t="s">
        <v>156</v>
      </c>
      <c r="G51" s="65" t="s">
        <v>157</v>
      </c>
    </row>
    <row r="52" spans="1:7" ht="16.5" thickBot="1" x14ac:dyDescent="0.3">
      <c r="C52" s="65" t="s">
        <v>158</v>
      </c>
      <c r="E52" s="65" t="s">
        <v>158</v>
      </c>
      <c r="G52" s="65" t="s">
        <v>158</v>
      </c>
    </row>
    <row r="53" spans="1:7" ht="16.5" thickBot="1" x14ac:dyDescent="0.3">
      <c r="A53" s="66" t="s">
        <v>3</v>
      </c>
      <c r="B53" s="70"/>
      <c r="C53" s="63">
        <v>2338</v>
      </c>
      <c r="D53" s="70"/>
      <c r="E53" s="63">
        <v>0</v>
      </c>
      <c r="F53" s="70"/>
    </row>
    <row r="54" spans="1:7" ht="16.5" thickBot="1" x14ac:dyDescent="0.3">
      <c r="A54" s="69" t="s">
        <v>159</v>
      </c>
      <c r="B54" s="70"/>
      <c r="C54" s="64">
        <v>19421</v>
      </c>
      <c r="D54" s="70"/>
      <c r="E54" s="63">
        <v>38841</v>
      </c>
      <c r="F54" s="70"/>
    </row>
    <row r="55" spans="1:7" ht="16.5" thickBot="1" x14ac:dyDescent="0.3">
      <c r="A55" s="69" t="s">
        <v>160</v>
      </c>
      <c r="B55" s="70"/>
      <c r="C55" s="63">
        <v>3433</v>
      </c>
      <c r="D55" s="70"/>
      <c r="E55" s="63">
        <v>17165</v>
      </c>
      <c r="F55" s="70"/>
    </row>
    <row r="56" spans="1:7" ht="16.5" thickBot="1" x14ac:dyDescent="0.3">
      <c r="A56" s="69" t="s">
        <v>16</v>
      </c>
      <c r="B56" s="70"/>
      <c r="C56" s="63">
        <v>6848</v>
      </c>
      <c r="D56" s="70"/>
      <c r="E56" s="63">
        <v>3424</v>
      </c>
      <c r="F56" s="70"/>
    </row>
    <row r="57" spans="1:7" ht="16.5" thickBot="1" x14ac:dyDescent="0.3">
      <c r="A57" s="69" t="s">
        <v>23</v>
      </c>
      <c r="B57" s="70"/>
      <c r="C57" s="64">
        <v>45023</v>
      </c>
      <c r="D57" s="70"/>
      <c r="E57" s="64">
        <v>45023</v>
      </c>
      <c r="F57" s="70"/>
      <c r="G57" s="63">
        <v>9005</v>
      </c>
    </row>
    <row r="58" spans="1:7" ht="16.5" thickBot="1" x14ac:dyDescent="0.3">
      <c r="A58" s="69" t="s">
        <v>29</v>
      </c>
      <c r="B58" s="70"/>
      <c r="C58" s="64">
        <v>36459</v>
      </c>
      <c r="D58" s="70"/>
      <c r="E58" s="63">
        <v>7292</v>
      </c>
      <c r="F58" s="70"/>
      <c r="G58" s="63">
        <v>7292</v>
      </c>
    </row>
    <row r="59" spans="1:7" ht="16.5" thickBot="1" x14ac:dyDescent="0.3">
      <c r="A59" s="69" t="s">
        <v>38</v>
      </c>
      <c r="B59" s="70"/>
      <c r="C59" s="64">
        <v>156639</v>
      </c>
      <c r="D59" s="70"/>
      <c r="E59" s="64">
        <v>78319</v>
      </c>
      <c r="F59" s="70"/>
      <c r="G59" s="63">
        <v>7832</v>
      </c>
    </row>
    <row r="60" spans="1:7" ht="16.5" thickBot="1" x14ac:dyDescent="0.3">
      <c r="A60" s="69" t="s">
        <v>55</v>
      </c>
      <c r="B60" s="70"/>
      <c r="C60" s="64">
        <v>86404</v>
      </c>
      <c r="D60" s="70"/>
      <c r="E60" s="64">
        <v>43202</v>
      </c>
      <c r="F60" s="70"/>
      <c r="G60" s="63">
        <v>21601</v>
      </c>
    </row>
    <row r="61" spans="1:7" ht="16.5" thickBot="1" x14ac:dyDescent="0.3">
      <c r="A61" s="69" t="s">
        <v>19</v>
      </c>
      <c r="B61" s="67">
        <v>3850</v>
      </c>
      <c r="C61" s="64">
        <v>169600</v>
      </c>
      <c r="D61" s="67">
        <v>1100</v>
      </c>
      <c r="E61" s="64">
        <v>169600</v>
      </c>
      <c r="F61" s="70"/>
      <c r="G61" s="64">
        <v>169600</v>
      </c>
    </row>
    <row r="62" spans="1:7" ht="16.5" thickBot="1" x14ac:dyDescent="0.3">
      <c r="A62" s="69" t="s">
        <v>25</v>
      </c>
      <c r="B62" s="67">
        <v>2200</v>
      </c>
      <c r="C62" s="64">
        <v>154692</v>
      </c>
      <c r="D62" s="67">
        <v>2200</v>
      </c>
      <c r="E62" s="64">
        <v>309385</v>
      </c>
      <c r="F62" s="67">
        <v>1100</v>
      </c>
      <c r="G62" s="64">
        <v>154692</v>
      </c>
    </row>
    <row r="63" spans="1:7" ht="16.5" thickBot="1" x14ac:dyDescent="0.3">
      <c r="A63" s="69" t="s">
        <v>35</v>
      </c>
      <c r="B63" s="70"/>
      <c r="C63" s="64">
        <v>22095</v>
      </c>
      <c r="D63" s="70"/>
      <c r="E63" s="64">
        <v>44190</v>
      </c>
      <c r="F63" s="70"/>
      <c r="G63" s="64">
        <v>44190</v>
      </c>
    </row>
    <row r="64" spans="1:7" ht="16.5" thickBot="1" x14ac:dyDescent="0.3">
      <c r="A64" s="71" t="s">
        <v>161</v>
      </c>
      <c r="B64" s="67">
        <v>2200</v>
      </c>
      <c r="C64" s="64">
        <v>176787</v>
      </c>
      <c r="D64" s="70"/>
      <c r="E64" s="64">
        <v>353574</v>
      </c>
      <c r="F64" s="67">
        <v>1100</v>
      </c>
      <c r="G64" s="64">
        <v>198882</v>
      </c>
    </row>
    <row r="65" spans="1:7" ht="16.5" thickBot="1" x14ac:dyDescent="0.3">
      <c r="A65" s="71" t="s">
        <v>68</v>
      </c>
      <c r="B65" s="67">
        <v>1661</v>
      </c>
      <c r="C65" s="64">
        <v>119824</v>
      </c>
      <c r="D65" s="68">
        <v>550</v>
      </c>
      <c r="E65" s="64">
        <v>119824</v>
      </c>
      <c r="F65" s="68">
        <v>550</v>
      </c>
      <c r="G65" s="64">
        <v>59912</v>
      </c>
    </row>
    <row r="66" spans="1:7" ht="16.5" thickBot="1" x14ac:dyDescent="0.3">
      <c r="A66" s="71" t="s">
        <v>61</v>
      </c>
      <c r="B66" s="67">
        <v>4200</v>
      </c>
      <c r="C66" s="64">
        <v>139760</v>
      </c>
      <c r="D66" s="67">
        <v>4050</v>
      </c>
      <c r="E66" s="64">
        <v>139760</v>
      </c>
      <c r="F66" s="68">
        <v>600</v>
      </c>
      <c r="G66" s="64">
        <v>139760</v>
      </c>
    </row>
    <row r="67" spans="1:7" ht="16.5" thickBot="1" x14ac:dyDescent="0.3">
      <c r="A67" s="71" t="s">
        <v>84</v>
      </c>
      <c r="B67" s="70"/>
      <c r="C67" s="64">
        <v>88592</v>
      </c>
      <c r="D67" s="70"/>
      <c r="E67" s="64">
        <v>44296</v>
      </c>
      <c r="F67" s="70"/>
      <c r="G67" s="64">
        <v>44296</v>
      </c>
    </row>
    <row r="68" spans="1:7" ht="16.5" thickBot="1" x14ac:dyDescent="0.3">
      <c r="A68" s="71" t="s">
        <v>77</v>
      </c>
      <c r="B68" s="67">
        <v>20000</v>
      </c>
      <c r="C68" s="64">
        <v>166824</v>
      </c>
      <c r="D68" s="67">
        <v>10000</v>
      </c>
      <c r="E68" s="64">
        <v>41706</v>
      </c>
      <c r="F68" s="67">
        <v>9000</v>
      </c>
      <c r="G68" s="64">
        <v>41706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2:L113"/>
  <sheetViews>
    <sheetView workbookViewId="0">
      <selection activeCell="A3" sqref="A3"/>
    </sheetView>
  </sheetViews>
  <sheetFormatPr defaultColWidth="11" defaultRowHeight="15.75" x14ac:dyDescent="0.25"/>
  <cols>
    <col min="1" max="1" width="18.625" customWidth="1"/>
  </cols>
  <sheetData>
    <row r="2" spans="1:12" ht="17.25" x14ac:dyDescent="0.3">
      <c r="A2" s="84" t="s">
        <v>252</v>
      </c>
    </row>
    <row r="3" spans="1:12" ht="17.25" x14ac:dyDescent="0.3">
      <c r="A3" s="87" t="s">
        <v>263</v>
      </c>
    </row>
    <row r="6" spans="1:12" s="3" customFormat="1" x14ac:dyDescent="0.25">
      <c r="A6" s="3" t="s">
        <v>180</v>
      </c>
      <c r="B6" s="3" t="s">
        <v>134</v>
      </c>
      <c r="C6" s="3">
        <v>1790</v>
      </c>
      <c r="D6" s="3">
        <v>1780</v>
      </c>
      <c r="E6" s="3">
        <v>1770</v>
      </c>
      <c r="F6" s="3">
        <v>1760</v>
      </c>
      <c r="G6" s="3">
        <v>1750</v>
      </c>
      <c r="H6" s="3">
        <v>1740</v>
      </c>
      <c r="I6" s="3">
        <v>1730</v>
      </c>
      <c r="J6" s="3">
        <v>1720</v>
      </c>
      <c r="K6" s="3">
        <v>1710</v>
      </c>
      <c r="L6" s="3">
        <v>1700</v>
      </c>
    </row>
    <row r="7" spans="1:12" x14ac:dyDescent="0.25">
      <c r="A7" t="s">
        <v>2</v>
      </c>
      <c r="B7" t="s">
        <v>3</v>
      </c>
      <c r="C7" s="2">
        <v>446252</v>
      </c>
      <c r="D7" s="2">
        <v>447601</v>
      </c>
      <c r="E7" s="2">
        <v>453256</v>
      </c>
      <c r="F7" s="2">
        <v>459268</v>
      </c>
      <c r="G7" s="2">
        <v>466634</v>
      </c>
      <c r="H7" s="2">
        <v>477789</v>
      </c>
      <c r="I7" s="2">
        <v>500101</v>
      </c>
      <c r="J7" s="2">
        <v>519490</v>
      </c>
      <c r="K7" s="2">
        <v>530450</v>
      </c>
      <c r="L7" s="2">
        <v>534937</v>
      </c>
    </row>
    <row r="8" spans="1:12" x14ac:dyDescent="0.25">
      <c r="A8" t="s">
        <v>4</v>
      </c>
      <c r="B8" t="s">
        <v>3</v>
      </c>
      <c r="C8" s="2">
        <v>1647613</v>
      </c>
      <c r="D8" s="2">
        <v>1649405</v>
      </c>
      <c r="E8" s="2">
        <v>1664754</v>
      </c>
      <c r="F8" s="2">
        <v>1681646</v>
      </c>
      <c r="G8" s="2">
        <v>1702892</v>
      </c>
      <c r="H8" s="2">
        <v>1736303</v>
      </c>
      <c r="I8" s="2">
        <v>1803622</v>
      </c>
      <c r="J8" s="2">
        <v>1863771</v>
      </c>
      <c r="K8" s="2">
        <v>1896538</v>
      </c>
      <c r="L8" s="2">
        <v>1908795</v>
      </c>
    </row>
    <row r="9" spans="1:12" x14ac:dyDescent="0.25">
      <c r="A9" t="s">
        <v>5</v>
      </c>
      <c r="B9" t="s">
        <v>3</v>
      </c>
      <c r="C9" s="2">
        <v>191223</v>
      </c>
      <c r="D9" s="2">
        <v>191507</v>
      </c>
      <c r="E9" s="2">
        <v>193450</v>
      </c>
      <c r="F9" s="2">
        <v>195541</v>
      </c>
      <c r="G9" s="2">
        <v>198179</v>
      </c>
      <c r="H9" s="2">
        <v>202264</v>
      </c>
      <c r="I9" s="2">
        <v>210454</v>
      </c>
      <c r="J9" s="2">
        <v>217777</v>
      </c>
      <c r="K9" s="2">
        <v>221820</v>
      </c>
      <c r="L9" s="2">
        <v>223381</v>
      </c>
    </row>
    <row r="10" spans="1:12" x14ac:dyDescent="0.25">
      <c r="A10" s="7" t="s">
        <v>3</v>
      </c>
      <c r="C10" s="2">
        <f>SUM(C6:C9)</f>
        <v>2286878</v>
      </c>
      <c r="D10" s="2">
        <f t="shared" ref="D10:L10" si="0">SUM(D6:D9)</f>
        <v>2290293</v>
      </c>
      <c r="E10" s="2">
        <f t="shared" si="0"/>
        <v>2313230</v>
      </c>
      <c r="F10" s="2">
        <f t="shared" si="0"/>
        <v>2338215</v>
      </c>
      <c r="G10" s="2">
        <f t="shared" si="0"/>
        <v>2369455</v>
      </c>
      <c r="H10" s="2">
        <f t="shared" si="0"/>
        <v>2418096</v>
      </c>
      <c r="I10" s="2">
        <f t="shared" si="0"/>
        <v>2515907</v>
      </c>
      <c r="J10" s="2">
        <f t="shared" si="0"/>
        <v>2602758</v>
      </c>
      <c r="K10" s="2">
        <f t="shared" si="0"/>
        <v>2650518</v>
      </c>
      <c r="L10" s="2">
        <f t="shared" si="0"/>
        <v>2668813</v>
      </c>
    </row>
    <row r="11" spans="1:12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t="s">
        <v>6</v>
      </c>
      <c r="B12" t="s">
        <v>7</v>
      </c>
      <c r="C12" s="2">
        <v>349815</v>
      </c>
      <c r="D12" s="2">
        <v>355571</v>
      </c>
      <c r="E12" s="2">
        <v>369663</v>
      </c>
      <c r="F12" s="2">
        <v>387315</v>
      </c>
      <c r="G12" s="2">
        <v>393827</v>
      </c>
      <c r="H12" s="2">
        <v>394058</v>
      </c>
      <c r="I12" s="2">
        <v>392543</v>
      </c>
      <c r="J12" s="2">
        <v>388410</v>
      </c>
      <c r="K12" s="2">
        <v>384196</v>
      </c>
      <c r="L12" s="2">
        <v>383893</v>
      </c>
    </row>
    <row r="13" spans="1:12" x14ac:dyDescent="0.25">
      <c r="A13" t="s">
        <v>8</v>
      </c>
      <c r="B13" t="s">
        <v>7</v>
      </c>
      <c r="C13" s="2">
        <v>1768239</v>
      </c>
      <c r="D13" s="2">
        <v>1795582</v>
      </c>
      <c r="E13" s="2">
        <v>1863897</v>
      </c>
      <c r="F13" s="2">
        <v>1966601</v>
      </c>
      <c r="G13" s="2">
        <v>1997410</v>
      </c>
      <c r="H13" s="2">
        <v>1997715</v>
      </c>
      <c r="I13" s="2">
        <v>1989373</v>
      </c>
      <c r="J13" s="2">
        <v>1968273</v>
      </c>
      <c r="K13" s="2">
        <v>1946796</v>
      </c>
      <c r="L13" s="2">
        <v>1944417</v>
      </c>
    </row>
    <row r="14" spans="1:12" x14ac:dyDescent="0.25">
      <c r="A14" t="s">
        <v>9</v>
      </c>
      <c r="B14" t="s">
        <v>7</v>
      </c>
      <c r="C14" s="2">
        <v>1338775</v>
      </c>
      <c r="D14" s="2">
        <v>1359477</v>
      </c>
      <c r="E14" s="2">
        <v>1411200</v>
      </c>
      <c r="F14" s="2">
        <v>1488960</v>
      </c>
      <c r="G14" s="2">
        <v>1512286</v>
      </c>
      <c r="H14" s="2">
        <v>1512516</v>
      </c>
      <c r="I14" s="2">
        <v>1506200</v>
      </c>
      <c r="J14" s="2">
        <v>1490225</v>
      </c>
      <c r="K14" s="2">
        <v>1473964</v>
      </c>
      <c r="L14" s="2">
        <v>1472164</v>
      </c>
    </row>
    <row r="15" spans="1:12" x14ac:dyDescent="0.25">
      <c r="A15" t="s">
        <v>10</v>
      </c>
      <c r="B15" t="s">
        <v>7</v>
      </c>
      <c r="C15" s="2">
        <v>567465</v>
      </c>
      <c r="D15" s="2">
        <v>576239</v>
      </c>
      <c r="E15" s="2">
        <v>598163</v>
      </c>
      <c r="F15" s="2">
        <v>631123</v>
      </c>
      <c r="G15" s="2">
        <v>641010</v>
      </c>
      <c r="H15" s="2">
        <v>641108</v>
      </c>
      <c r="I15" s="2">
        <v>638431</v>
      </c>
      <c r="J15" s="2">
        <v>631660</v>
      </c>
      <c r="K15" s="2">
        <v>624767</v>
      </c>
      <c r="L15" s="2">
        <v>624004</v>
      </c>
    </row>
    <row r="16" spans="1:12" x14ac:dyDescent="0.25">
      <c r="A16" s="7" t="s">
        <v>7</v>
      </c>
      <c r="C16" s="2">
        <f>SUM(C12:C15)</f>
        <v>4024294</v>
      </c>
      <c r="D16" s="2">
        <f t="shared" ref="D16:L16" si="1">SUM(D12:D15)</f>
        <v>4086869</v>
      </c>
      <c r="E16" s="2">
        <f t="shared" si="1"/>
        <v>4242923</v>
      </c>
      <c r="F16" s="2">
        <f t="shared" si="1"/>
        <v>4473999</v>
      </c>
      <c r="G16" s="2">
        <f t="shared" si="1"/>
        <v>4544533</v>
      </c>
      <c r="H16" s="2">
        <f t="shared" si="1"/>
        <v>4545397</v>
      </c>
      <c r="I16" s="2">
        <f t="shared" si="1"/>
        <v>4526547</v>
      </c>
      <c r="J16" s="2">
        <f t="shared" si="1"/>
        <v>4478568</v>
      </c>
      <c r="K16" s="2">
        <f t="shared" si="1"/>
        <v>4429723</v>
      </c>
      <c r="L16" s="2">
        <f t="shared" si="1"/>
        <v>4424478</v>
      </c>
    </row>
    <row r="17" spans="1:12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t="s">
        <v>11</v>
      </c>
      <c r="B18" t="s">
        <v>11</v>
      </c>
      <c r="C18" s="2">
        <v>1777577</v>
      </c>
      <c r="D18" s="2">
        <v>1805064</v>
      </c>
      <c r="E18" s="2">
        <v>1873740</v>
      </c>
      <c r="F18" s="2">
        <v>1976987</v>
      </c>
      <c r="G18" s="2">
        <v>2007958</v>
      </c>
      <c r="H18" s="2">
        <v>2008264</v>
      </c>
      <c r="I18" s="2">
        <v>1999878</v>
      </c>
      <c r="J18" s="2">
        <v>1978668</v>
      </c>
      <c r="K18" s="2">
        <v>1957076</v>
      </c>
      <c r="L18" s="2">
        <v>1954686</v>
      </c>
    </row>
    <row r="19" spans="1:12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t="s">
        <v>181</v>
      </c>
      <c r="B20" t="s">
        <v>16</v>
      </c>
      <c r="C20" s="2">
        <v>2452523</v>
      </c>
      <c r="D20" s="2">
        <v>2499923</v>
      </c>
      <c r="E20" s="2">
        <v>2543330</v>
      </c>
      <c r="F20" s="2">
        <v>2611067</v>
      </c>
      <c r="G20" s="2">
        <v>2651442</v>
      </c>
      <c r="H20" s="2">
        <v>2739864</v>
      </c>
      <c r="I20" s="2">
        <v>2812077</v>
      </c>
      <c r="J20" s="2">
        <v>2872077</v>
      </c>
      <c r="K20" s="2">
        <v>2888983</v>
      </c>
      <c r="L20" s="2">
        <v>2895849</v>
      </c>
    </row>
    <row r="21" spans="1:12" x14ac:dyDescent="0.25">
      <c r="A21" t="s">
        <v>182</v>
      </c>
      <c r="B21" t="s">
        <v>16</v>
      </c>
      <c r="C21" s="2">
        <v>357555</v>
      </c>
      <c r="D21" s="2">
        <v>364570</v>
      </c>
      <c r="E21" s="2">
        <v>371095</v>
      </c>
      <c r="F21" s="2">
        <v>381226</v>
      </c>
      <c r="G21" s="2">
        <v>387261</v>
      </c>
      <c r="H21" s="2">
        <v>400406</v>
      </c>
      <c r="I21" s="2">
        <v>411181</v>
      </c>
      <c r="J21" s="2">
        <v>420055</v>
      </c>
      <c r="K21" s="2">
        <v>422643</v>
      </c>
      <c r="L21" s="2">
        <v>423743</v>
      </c>
    </row>
    <row r="22" spans="1:12" x14ac:dyDescent="0.25">
      <c r="A22" t="s">
        <v>20</v>
      </c>
      <c r="B22" t="s">
        <v>16</v>
      </c>
      <c r="C22" s="2">
        <v>951376</v>
      </c>
      <c r="D22" s="2">
        <v>969763</v>
      </c>
      <c r="E22" s="2">
        <v>986601</v>
      </c>
      <c r="F22" s="2">
        <v>1012877</v>
      </c>
      <c r="G22" s="2">
        <v>1028540</v>
      </c>
      <c r="H22" s="2">
        <v>1062840</v>
      </c>
      <c r="I22" s="2">
        <v>1090853</v>
      </c>
      <c r="J22" s="2">
        <v>1114128</v>
      </c>
      <c r="K22" s="2">
        <v>1120686</v>
      </c>
      <c r="L22" s="2">
        <v>1123349</v>
      </c>
    </row>
    <row r="23" spans="1:12" x14ac:dyDescent="0.25">
      <c r="A23" s="7" t="s">
        <v>16</v>
      </c>
      <c r="C23" s="2">
        <f>SUM(C20:C22)</f>
        <v>3761454</v>
      </c>
      <c r="D23" s="2">
        <f t="shared" ref="D23:L23" si="2">SUM(D20:D22)</f>
        <v>3834256</v>
      </c>
      <c r="E23" s="2">
        <f t="shared" si="2"/>
        <v>3901026</v>
      </c>
      <c r="F23" s="2">
        <f t="shared" si="2"/>
        <v>4005170</v>
      </c>
      <c r="G23" s="2">
        <f t="shared" si="2"/>
        <v>4067243</v>
      </c>
      <c r="H23" s="2">
        <f t="shared" si="2"/>
        <v>4203110</v>
      </c>
      <c r="I23" s="2">
        <f t="shared" si="2"/>
        <v>4314111</v>
      </c>
      <c r="J23" s="2">
        <f t="shared" si="2"/>
        <v>4406260</v>
      </c>
      <c r="K23" s="2">
        <f t="shared" si="2"/>
        <v>4432312</v>
      </c>
      <c r="L23" s="2">
        <f t="shared" si="2"/>
        <v>4442941</v>
      </c>
    </row>
    <row r="24" spans="1:12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t="s">
        <v>183</v>
      </c>
      <c r="B25" t="s">
        <v>23</v>
      </c>
      <c r="C25" s="2">
        <v>1018997</v>
      </c>
      <c r="D25" s="2">
        <v>1054186</v>
      </c>
      <c r="E25" s="2">
        <v>1084433</v>
      </c>
      <c r="F25" s="2">
        <v>1109118</v>
      </c>
      <c r="G25" s="2">
        <v>1128376</v>
      </c>
      <c r="H25" s="2">
        <v>1152451</v>
      </c>
      <c r="I25" s="2">
        <v>1190193</v>
      </c>
      <c r="J25" s="2">
        <v>1233523</v>
      </c>
      <c r="K25" s="2">
        <v>1271660</v>
      </c>
      <c r="L25" s="2">
        <v>1309334</v>
      </c>
    </row>
    <row r="26" spans="1:12" x14ac:dyDescent="0.25">
      <c r="A26" t="s">
        <v>184</v>
      </c>
      <c r="B26" t="s">
        <v>23</v>
      </c>
      <c r="C26" s="2">
        <v>4399956</v>
      </c>
      <c r="D26" s="2">
        <v>4569719</v>
      </c>
      <c r="E26" s="2">
        <v>4716606</v>
      </c>
      <c r="F26" s="2">
        <v>4837112</v>
      </c>
      <c r="G26" s="2">
        <v>4932017</v>
      </c>
      <c r="H26" s="2">
        <v>5050292</v>
      </c>
      <c r="I26" s="2">
        <v>5231814</v>
      </c>
      <c r="J26" s="2">
        <v>5439159</v>
      </c>
      <c r="K26" s="2">
        <v>5622058</v>
      </c>
      <c r="L26" s="2">
        <v>5802771</v>
      </c>
    </row>
    <row r="27" spans="1:12" x14ac:dyDescent="0.25">
      <c r="A27" s="7" t="s">
        <v>23</v>
      </c>
      <c r="C27" s="2">
        <f>SUM(C25:C26)</f>
        <v>5418953</v>
      </c>
      <c r="D27" s="2">
        <f t="shared" ref="D27:L27" si="3">SUM(D25:D26)</f>
        <v>5623905</v>
      </c>
      <c r="E27" s="2">
        <f t="shared" si="3"/>
        <v>5801039</v>
      </c>
      <c r="F27" s="2">
        <f t="shared" si="3"/>
        <v>5946230</v>
      </c>
      <c r="G27" s="2">
        <f t="shared" si="3"/>
        <v>6060393</v>
      </c>
      <c r="H27" s="2">
        <f t="shared" si="3"/>
        <v>6202743</v>
      </c>
      <c r="I27" s="2">
        <f t="shared" si="3"/>
        <v>6422007</v>
      </c>
      <c r="J27" s="2">
        <f t="shared" si="3"/>
        <v>6672682</v>
      </c>
      <c r="K27" s="2">
        <f t="shared" si="3"/>
        <v>6893718</v>
      </c>
      <c r="L27" s="2">
        <f t="shared" si="3"/>
        <v>7112105</v>
      </c>
    </row>
    <row r="28" spans="1:12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t="s">
        <v>185</v>
      </c>
      <c r="B29" t="s">
        <v>29</v>
      </c>
      <c r="C29" s="2">
        <v>5707939</v>
      </c>
      <c r="D29" s="2">
        <v>5974482</v>
      </c>
      <c r="E29" s="2">
        <v>6157057</v>
      </c>
      <c r="F29" s="2">
        <v>6292945</v>
      </c>
      <c r="G29" s="2">
        <v>6374046</v>
      </c>
      <c r="H29" s="2">
        <v>6405188</v>
      </c>
      <c r="I29" s="2">
        <v>6412654</v>
      </c>
      <c r="J29" s="2">
        <v>6418987</v>
      </c>
      <c r="K29" s="2">
        <v>6411703</v>
      </c>
      <c r="L29" s="2">
        <v>6365541</v>
      </c>
    </row>
    <row r="30" spans="1:12" x14ac:dyDescent="0.25">
      <c r="A30" t="s">
        <v>186</v>
      </c>
      <c r="B30" t="s">
        <v>29</v>
      </c>
      <c r="C30" s="2">
        <v>499763</v>
      </c>
      <c r="D30" s="2">
        <v>523663</v>
      </c>
      <c r="E30" s="2">
        <v>541438</v>
      </c>
      <c r="F30" s="2">
        <v>554755</v>
      </c>
      <c r="G30" s="2">
        <v>563115</v>
      </c>
      <c r="H30" s="2">
        <v>566661</v>
      </c>
      <c r="I30" s="2">
        <v>567880</v>
      </c>
      <c r="J30" s="2">
        <v>568965</v>
      </c>
      <c r="K30" s="2">
        <v>568786</v>
      </c>
      <c r="L30" s="2">
        <v>564904</v>
      </c>
    </row>
    <row r="31" spans="1:12" x14ac:dyDescent="0.25">
      <c r="A31" t="s">
        <v>187</v>
      </c>
      <c r="B31" t="s">
        <v>29</v>
      </c>
      <c r="C31" s="2">
        <v>2023786</v>
      </c>
      <c r="D31" s="2">
        <v>2120569</v>
      </c>
      <c r="E31" s="2">
        <v>2192548</v>
      </c>
      <c r="F31" s="2">
        <v>2246475</v>
      </c>
      <c r="G31" s="2">
        <v>2280327</v>
      </c>
      <c r="H31" s="2">
        <v>2294689</v>
      </c>
      <c r="I31" s="2">
        <v>2299624</v>
      </c>
      <c r="J31" s="2">
        <v>2304017</v>
      </c>
      <c r="K31" s="2">
        <v>2303294</v>
      </c>
      <c r="L31" s="2">
        <v>2287574</v>
      </c>
    </row>
    <row r="32" spans="1:12" x14ac:dyDescent="0.25">
      <c r="A32" s="7" t="s">
        <v>29</v>
      </c>
      <c r="C32" s="2">
        <f>SUM(C29:C31)</f>
        <v>8231488</v>
      </c>
      <c r="D32" s="2">
        <f t="shared" ref="D32:L32" si="4">SUM(D29:D31)</f>
        <v>8618714</v>
      </c>
      <c r="E32" s="2">
        <f t="shared" si="4"/>
        <v>8891043</v>
      </c>
      <c r="F32" s="2">
        <f t="shared" si="4"/>
        <v>9094175</v>
      </c>
      <c r="G32" s="2">
        <f t="shared" si="4"/>
        <v>9217488</v>
      </c>
      <c r="H32" s="2">
        <f t="shared" si="4"/>
        <v>9266538</v>
      </c>
      <c r="I32" s="2">
        <f t="shared" si="4"/>
        <v>9280158</v>
      </c>
      <c r="J32" s="2">
        <f t="shared" si="4"/>
        <v>9291969</v>
      </c>
      <c r="K32" s="2">
        <f t="shared" si="4"/>
        <v>9283783</v>
      </c>
      <c r="L32" s="2">
        <f t="shared" si="4"/>
        <v>9218019</v>
      </c>
    </row>
    <row r="33" spans="1:1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t="s">
        <v>32</v>
      </c>
      <c r="B34" t="s">
        <v>19</v>
      </c>
      <c r="C34" s="2">
        <v>2728110</v>
      </c>
      <c r="D34" s="2">
        <v>2732894</v>
      </c>
      <c r="E34" s="2">
        <v>2737686</v>
      </c>
      <c r="F34" s="2">
        <v>2742487</v>
      </c>
      <c r="G34" s="2">
        <v>2746995</v>
      </c>
      <c r="H34" s="2">
        <v>2751510</v>
      </c>
      <c r="I34" s="2">
        <v>2756033</v>
      </c>
      <c r="J34" s="2">
        <v>2760563</v>
      </c>
      <c r="K34" s="2">
        <v>2764961</v>
      </c>
      <c r="L34" s="2">
        <v>2769366</v>
      </c>
    </row>
    <row r="35" spans="1:12" x14ac:dyDescent="0.25">
      <c r="A35" t="s">
        <v>33</v>
      </c>
      <c r="B35" t="s">
        <v>19</v>
      </c>
      <c r="C35" s="2">
        <v>2213396</v>
      </c>
      <c r="D35" s="2">
        <v>2217277</v>
      </c>
      <c r="E35" s="2">
        <v>2221165</v>
      </c>
      <c r="F35" s="2">
        <v>2225060</v>
      </c>
      <c r="G35" s="2">
        <v>2228717</v>
      </c>
      <c r="H35" s="2">
        <v>2232381</v>
      </c>
      <c r="I35" s="2">
        <v>2236050</v>
      </c>
      <c r="J35" s="2">
        <v>2239726</v>
      </c>
      <c r="K35" s="2">
        <v>2243294</v>
      </c>
      <c r="L35" s="2">
        <v>2246868</v>
      </c>
    </row>
    <row r="36" spans="1:12" x14ac:dyDescent="0.25">
      <c r="A36" t="s">
        <v>195</v>
      </c>
      <c r="B36" t="s">
        <v>19</v>
      </c>
      <c r="C36" s="2">
        <v>761180</v>
      </c>
      <c r="D36" s="2">
        <v>761775</v>
      </c>
      <c r="E36" s="2">
        <v>762370</v>
      </c>
      <c r="F36" s="2">
        <v>762966</v>
      </c>
      <c r="G36" s="2">
        <v>763484</v>
      </c>
      <c r="H36" s="2">
        <v>764003</v>
      </c>
      <c r="I36" s="2">
        <v>764522</v>
      </c>
      <c r="J36" s="2">
        <v>765042</v>
      </c>
      <c r="K36" s="2">
        <v>765562</v>
      </c>
      <c r="L36" s="2">
        <v>766082</v>
      </c>
    </row>
    <row r="37" spans="1:12" x14ac:dyDescent="0.25">
      <c r="A37" s="7" t="s">
        <v>19</v>
      </c>
      <c r="C37" s="2">
        <f>SUM(C34:C36)</f>
        <v>5702686</v>
      </c>
      <c r="D37" s="2">
        <f t="shared" ref="D37:L37" si="5">SUM(D34:D36)</f>
        <v>5711946</v>
      </c>
      <c r="E37" s="2">
        <f t="shared" si="5"/>
        <v>5721221</v>
      </c>
      <c r="F37" s="2">
        <f t="shared" si="5"/>
        <v>5730513</v>
      </c>
      <c r="G37" s="2">
        <f t="shared" si="5"/>
        <v>5739196</v>
      </c>
      <c r="H37" s="2">
        <f t="shared" si="5"/>
        <v>5747894</v>
      </c>
      <c r="I37" s="2">
        <f t="shared" si="5"/>
        <v>5756605</v>
      </c>
      <c r="J37" s="2">
        <f t="shared" si="5"/>
        <v>5765331</v>
      </c>
      <c r="K37" s="2">
        <f t="shared" si="5"/>
        <v>5773817</v>
      </c>
      <c r="L37" s="2">
        <f t="shared" si="5"/>
        <v>5782316</v>
      </c>
    </row>
    <row r="38" spans="1:12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t="s">
        <v>196</v>
      </c>
      <c r="B39" t="s">
        <v>25</v>
      </c>
      <c r="C39" s="2">
        <v>12285245</v>
      </c>
      <c r="D39" s="2">
        <v>12237772</v>
      </c>
      <c r="E39" s="2">
        <v>12212958</v>
      </c>
      <c r="F39" s="2">
        <v>12166605</v>
      </c>
      <c r="G39" s="2">
        <v>12120428</v>
      </c>
      <c r="H39" s="2">
        <v>12075261</v>
      </c>
      <c r="I39" s="2">
        <v>12030263</v>
      </c>
      <c r="J39" s="2">
        <v>11986260</v>
      </c>
      <c r="K39" s="2">
        <v>11942418</v>
      </c>
      <c r="L39" s="2">
        <v>11899558</v>
      </c>
    </row>
    <row r="40" spans="1:12" x14ac:dyDescent="0.25">
      <c r="A40" t="s">
        <v>31</v>
      </c>
      <c r="B40" t="s">
        <v>25</v>
      </c>
      <c r="C40" s="2">
        <v>1431229</v>
      </c>
      <c r="D40" s="2">
        <v>1425699</v>
      </c>
      <c r="E40" s="2">
        <v>1422808</v>
      </c>
      <c r="F40" s="2">
        <v>1417408</v>
      </c>
      <c r="G40" s="2">
        <v>1412028</v>
      </c>
      <c r="H40" s="2">
        <v>1406766</v>
      </c>
      <c r="I40" s="2">
        <v>1401524</v>
      </c>
      <c r="J40" s="2">
        <v>1396398</v>
      </c>
      <c r="K40" s="2">
        <v>1391290</v>
      </c>
      <c r="L40" s="2">
        <v>1386297</v>
      </c>
    </row>
    <row r="41" spans="1:12" x14ac:dyDescent="0.25">
      <c r="A41" t="s">
        <v>197</v>
      </c>
      <c r="B41" t="s">
        <v>25</v>
      </c>
      <c r="C41" s="2">
        <v>450491</v>
      </c>
      <c r="D41" s="2">
        <v>448750</v>
      </c>
      <c r="E41" s="2">
        <v>447840</v>
      </c>
      <c r="F41" s="2">
        <v>446141</v>
      </c>
      <c r="G41" s="2">
        <v>444447</v>
      </c>
      <c r="H41" s="2">
        <v>442791</v>
      </c>
      <c r="I41" s="2">
        <v>441141</v>
      </c>
      <c r="J41" s="2">
        <v>439528</v>
      </c>
      <c r="K41" s="2">
        <v>437920</v>
      </c>
      <c r="L41" s="2">
        <v>436348</v>
      </c>
    </row>
    <row r="42" spans="1:12" x14ac:dyDescent="0.25">
      <c r="A42" t="s">
        <v>198</v>
      </c>
      <c r="B42" t="s">
        <v>25</v>
      </c>
      <c r="C42" s="2">
        <v>912927</v>
      </c>
      <c r="D42" s="2">
        <v>909399</v>
      </c>
      <c r="E42" s="2">
        <v>907555</v>
      </c>
      <c r="F42" s="2">
        <v>904111</v>
      </c>
      <c r="G42" s="2">
        <v>900679</v>
      </c>
      <c r="H42" s="2">
        <v>897323</v>
      </c>
      <c r="I42" s="2">
        <v>893979</v>
      </c>
      <c r="J42" s="2">
        <v>890709</v>
      </c>
      <c r="K42" s="2">
        <v>887451</v>
      </c>
      <c r="L42" s="2">
        <v>884266</v>
      </c>
    </row>
    <row r="43" spans="1:12" x14ac:dyDescent="0.25">
      <c r="A43" s="7" t="s">
        <v>25</v>
      </c>
      <c r="C43" s="2">
        <f>SUM(C39:C42)</f>
        <v>15079892</v>
      </c>
      <c r="D43" s="2">
        <f t="shared" ref="D43:L43" si="6">SUM(D39:D42)</f>
        <v>15021620</v>
      </c>
      <c r="E43" s="2">
        <f t="shared" si="6"/>
        <v>14991161</v>
      </c>
      <c r="F43" s="2">
        <f t="shared" si="6"/>
        <v>14934265</v>
      </c>
      <c r="G43" s="2">
        <f t="shared" si="6"/>
        <v>14877582</v>
      </c>
      <c r="H43" s="2">
        <f t="shared" si="6"/>
        <v>14822141</v>
      </c>
      <c r="I43" s="2">
        <f t="shared" si="6"/>
        <v>14766907</v>
      </c>
      <c r="J43" s="2">
        <f t="shared" si="6"/>
        <v>14712895</v>
      </c>
      <c r="K43" s="2">
        <f t="shared" si="6"/>
        <v>14659079</v>
      </c>
      <c r="L43" s="2">
        <f t="shared" si="6"/>
        <v>14606469</v>
      </c>
    </row>
    <row r="44" spans="1:12" x14ac:dyDescent="0.25">
      <c r="A44" t="s">
        <v>215</v>
      </c>
      <c r="C44" s="2">
        <f t="shared" ref="C44:L44" si="7">C10+C16+C18+C23+C27+C32+C37+C43</f>
        <v>46283222</v>
      </c>
      <c r="D44" s="2">
        <f t="shared" si="7"/>
        <v>46992667</v>
      </c>
      <c r="E44" s="2">
        <f t="shared" si="7"/>
        <v>47735383</v>
      </c>
      <c r="F44" s="2">
        <f t="shared" si="7"/>
        <v>48499554</v>
      </c>
      <c r="G44" s="2">
        <f t="shared" si="7"/>
        <v>48883848</v>
      </c>
      <c r="H44" s="2">
        <f t="shared" si="7"/>
        <v>49214183</v>
      </c>
      <c r="I44" s="2">
        <f t="shared" si="7"/>
        <v>49582120</v>
      </c>
      <c r="J44" s="2">
        <f t="shared" si="7"/>
        <v>49909131</v>
      </c>
      <c r="K44" s="2">
        <f t="shared" si="7"/>
        <v>50080026</v>
      </c>
      <c r="L44" s="2">
        <f t="shared" si="7"/>
        <v>50209827</v>
      </c>
    </row>
    <row r="45" spans="1:12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t="s">
        <v>35</v>
      </c>
      <c r="B46" t="s">
        <v>35</v>
      </c>
      <c r="C46" s="2">
        <v>1698008</v>
      </c>
      <c r="D46" s="2">
        <v>1692498</v>
      </c>
      <c r="E46" s="2">
        <v>1690136</v>
      </c>
      <c r="F46" s="2">
        <v>1684768</v>
      </c>
      <c r="G46" s="2">
        <v>1679417</v>
      </c>
      <c r="H46" s="2">
        <v>1674198</v>
      </c>
      <c r="I46" s="2">
        <v>1668995</v>
      </c>
      <c r="J46" s="2">
        <v>1663808</v>
      </c>
      <c r="K46" s="2">
        <v>1658752</v>
      </c>
      <c r="L46" s="2">
        <v>1653711</v>
      </c>
    </row>
    <row r="47" spans="1:12" x14ac:dyDescent="0.25">
      <c r="A47" t="s">
        <v>199</v>
      </c>
      <c r="B47" t="s">
        <v>35</v>
      </c>
      <c r="C47" s="2">
        <v>468502</v>
      </c>
      <c r="D47" s="2">
        <v>466982</v>
      </c>
      <c r="E47" s="2">
        <v>466330</v>
      </c>
      <c r="F47" s="2">
        <v>464849</v>
      </c>
      <c r="G47" s="2">
        <v>463373</v>
      </c>
      <c r="H47" s="2">
        <v>461933</v>
      </c>
      <c r="I47" s="2">
        <v>460497</v>
      </c>
      <c r="J47" s="2">
        <v>459066</v>
      </c>
      <c r="K47" s="2">
        <v>457671</v>
      </c>
      <c r="L47" s="2">
        <v>456280</v>
      </c>
    </row>
    <row r="48" spans="1:12" x14ac:dyDescent="0.25">
      <c r="A48" s="7" t="s">
        <v>35</v>
      </c>
      <c r="C48" s="2">
        <f>SUM(C46:C47)</f>
        <v>2166510</v>
      </c>
      <c r="D48" s="2">
        <f t="shared" ref="D48:L48" si="8">SUM(D46:D47)</f>
        <v>2159480</v>
      </c>
      <c r="E48" s="2">
        <f t="shared" si="8"/>
        <v>2156466</v>
      </c>
      <c r="F48" s="2">
        <f t="shared" si="8"/>
        <v>2149617</v>
      </c>
      <c r="G48" s="2">
        <f t="shared" si="8"/>
        <v>2142790</v>
      </c>
      <c r="H48" s="2">
        <f t="shared" si="8"/>
        <v>2136131</v>
      </c>
      <c r="I48" s="2">
        <f t="shared" si="8"/>
        <v>2129492</v>
      </c>
      <c r="J48" s="2">
        <f t="shared" si="8"/>
        <v>2122874</v>
      </c>
      <c r="K48" s="2">
        <f t="shared" si="8"/>
        <v>2116423</v>
      </c>
      <c r="L48" s="2">
        <f t="shared" si="8"/>
        <v>2109991</v>
      </c>
    </row>
    <row r="49" spans="1:12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t="s">
        <v>188</v>
      </c>
      <c r="B50" t="s">
        <v>47</v>
      </c>
      <c r="C50" s="2">
        <v>138893</v>
      </c>
      <c r="D50" s="2">
        <v>142367</v>
      </c>
      <c r="E50" s="2">
        <v>143857</v>
      </c>
      <c r="F50" s="2">
        <v>146495</v>
      </c>
      <c r="G50" s="2">
        <v>147835</v>
      </c>
      <c r="H50" s="2">
        <v>148318</v>
      </c>
      <c r="I50" s="2">
        <v>150464</v>
      </c>
      <c r="J50" s="2">
        <v>152404</v>
      </c>
      <c r="K50" s="2">
        <v>153188</v>
      </c>
      <c r="L50" s="2">
        <v>152473</v>
      </c>
    </row>
    <row r="51" spans="1:12" x14ac:dyDescent="0.25">
      <c r="A51" t="s">
        <v>48</v>
      </c>
      <c r="B51" t="s">
        <v>47</v>
      </c>
      <c r="C51" s="2">
        <v>381262</v>
      </c>
      <c r="D51" s="2">
        <v>390798</v>
      </c>
      <c r="E51" s="2">
        <v>394888</v>
      </c>
      <c r="F51" s="2">
        <v>402132</v>
      </c>
      <c r="G51" s="2">
        <v>405809</v>
      </c>
      <c r="H51" s="2">
        <v>407133</v>
      </c>
      <c r="I51" s="2">
        <v>413026</v>
      </c>
      <c r="J51" s="2">
        <v>418349</v>
      </c>
      <c r="K51" s="2">
        <v>420503</v>
      </c>
      <c r="L51" s="2">
        <v>418540</v>
      </c>
    </row>
    <row r="52" spans="1:12" x14ac:dyDescent="0.25">
      <c r="A52" s="7" t="s">
        <v>47</v>
      </c>
      <c r="C52" s="2">
        <f>SUM(C50:C51)</f>
        <v>520155</v>
      </c>
      <c r="D52" s="2">
        <f t="shared" ref="D52:L52" si="9">SUM(D50:D51)</f>
        <v>533165</v>
      </c>
      <c r="E52" s="2">
        <f t="shared" si="9"/>
        <v>538745</v>
      </c>
      <c r="F52" s="2">
        <f t="shared" si="9"/>
        <v>548627</v>
      </c>
      <c r="G52" s="2">
        <f t="shared" si="9"/>
        <v>553644</v>
      </c>
      <c r="H52" s="2">
        <f t="shared" si="9"/>
        <v>555451</v>
      </c>
      <c r="I52" s="2">
        <f t="shared" si="9"/>
        <v>563490</v>
      </c>
      <c r="J52" s="2">
        <f t="shared" si="9"/>
        <v>570753</v>
      </c>
      <c r="K52" s="2">
        <f t="shared" si="9"/>
        <v>573691</v>
      </c>
      <c r="L52" s="2">
        <f t="shared" si="9"/>
        <v>571013</v>
      </c>
    </row>
    <row r="53" spans="1:12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t="s">
        <v>49</v>
      </c>
      <c r="B54" t="s">
        <v>38</v>
      </c>
      <c r="C54" s="2">
        <v>624591</v>
      </c>
      <c r="D54" s="2">
        <v>641398</v>
      </c>
      <c r="E54" s="2">
        <v>648746</v>
      </c>
      <c r="F54" s="2">
        <v>661475</v>
      </c>
      <c r="G54" s="2">
        <v>668077</v>
      </c>
      <c r="H54" s="2">
        <v>670677</v>
      </c>
      <c r="I54" s="2">
        <v>681183</v>
      </c>
      <c r="J54" s="2">
        <v>690505</v>
      </c>
      <c r="K54" s="2">
        <v>694474</v>
      </c>
      <c r="L54" s="2">
        <v>691436</v>
      </c>
    </row>
    <row r="55" spans="1:12" x14ac:dyDescent="0.25">
      <c r="A55" t="s">
        <v>189</v>
      </c>
      <c r="B55" t="s">
        <v>38</v>
      </c>
      <c r="C55" s="2">
        <v>7416147</v>
      </c>
      <c r="D55" s="2">
        <v>7615707</v>
      </c>
      <c r="E55" s="2">
        <v>7702953</v>
      </c>
      <c r="F55" s="2">
        <v>7854086</v>
      </c>
      <c r="G55" s="2">
        <v>7932473</v>
      </c>
      <c r="H55" s="2">
        <v>7963344</v>
      </c>
      <c r="I55" s="2">
        <v>8088098</v>
      </c>
      <c r="J55" s="2">
        <v>8198775</v>
      </c>
      <c r="K55" s="2">
        <v>8245908</v>
      </c>
      <c r="L55" s="2">
        <v>8209836</v>
      </c>
    </row>
    <row r="56" spans="1:12" x14ac:dyDescent="0.25">
      <c r="A56" t="s">
        <v>190</v>
      </c>
      <c r="B56" t="s">
        <v>38</v>
      </c>
      <c r="C56" s="2">
        <v>36111</v>
      </c>
      <c r="D56" s="2">
        <v>37058</v>
      </c>
      <c r="E56" s="2">
        <v>37465</v>
      </c>
      <c r="F56" s="2">
        <v>38181</v>
      </c>
      <c r="G56" s="2">
        <v>38549</v>
      </c>
      <c r="H56" s="2">
        <v>38693</v>
      </c>
      <c r="I56" s="2">
        <v>39276</v>
      </c>
      <c r="J56" s="2">
        <v>39804</v>
      </c>
      <c r="K56" s="2">
        <v>40022</v>
      </c>
      <c r="L56" s="2">
        <v>39842</v>
      </c>
    </row>
    <row r="57" spans="1:12" x14ac:dyDescent="0.25">
      <c r="A57" t="s">
        <v>191</v>
      </c>
      <c r="B57" t="s">
        <v>38</v>
      </c>
      <c r="C57" s="2">
        <v>505453</v>
      </c>
      <c r="D57" s="2">
        <v>520428</v>
      </c>
      <c r="E57" s="2">
        <v>527135</v>
      </c>
      <c r="F57" s="2">
        <v>538511</v>
      </c>
      <c r="G57" s="2">
        <v>544585</v>
      </c>
      <c r="H57" s="2">
        <v>547246</v>
      </c>
      <c r="I57" s="2">
        <v>556628</v>
      </c>
      <c r="J57" s="2">
        <v>565122</v>
      </c>
      <c r="K57" s="2">
        <v>568936</v>
      </c>
      <c r="L57" s="2">
        <v>566674</v>
      </c>
    </row>
    <row r="58" spans="1:12" x14ac:dyDescent="0.25">
      <c r="A58" s="7" t="s">
        <v>38</v>
      </c>
      <c r="C58" s="2">
        <f>SUM(C54:C57)</f>
        <v>8582302</v>
      </c>
      <c r="D58" s="2">
        <f t="shared" ref="D58:L58" si="10">SUM(D54:D57)</f>
        <v>8814591</v>
      </c>
      <c r="E58" s="2">
        <f t="shared" si="10"/>
        <v>8916299</v>
      </c>
      <c r="F58" s="2">
        <f t="shared" si="10"/>
        <v>9092253</v>
      </c>
      <c r="G58" s="2">
        <f t="shared" si="10"/>
        <v>9183684</v>
      </c>
      <c r="H58" s="2">
        <f t="shared" si="10"/>
        <v>9219960</v>
      </c>
      <c r="I58" s="2">
        <f t="shared" si="10"/>
        <v>9365185</v>
      </c>
      <c r="J58" s="2">
        <f t="shared" si="10"/>
        <v>9494206</v>
      </c>
      <c r="K58" s="2">
        <f t="shared" si="10"/>
        <v>9549340</v>
      </c>
      <c r="L58" s="2">
        <f t="shared" si="10"/>
        <v>9507788</v>
      </c>
    </row>
    <row r="59" spans="1:12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t="s">
        <v>192</v>
      </c>
      <c r="B60" t="s">
        <v>55</v>
      </c>
      <c r="C60" s="2">
        <v>1476892</v>
      </c>
      <c r="D60" s="2">
        <v>1523914</v>
      </c>
      <c r="E60" s="2">
        <v>1569062</v>
      </c>
      <c r="F60" s="2">
        <v>1610647</v>
      </c>
      <c r="G60" s="2">
        <v>1651116</v>
      </c>
      <c r="H60" s="2">
        <v>1700515</v>
      </c>
      <c r="I60" s="2">
        <v>1738792</v>
      </c>
      <c r="J60" s="2">
        <v>1745558</v>
      </c>
      <c r="K60" s="2">
        <v>1747965</v>
      </c>
      <c r="L60" s="2">
        <v>1760479</v>
      </c>
    </row>
    <row r="61" spans="1:12" x14ac:dyDescent="0.25">
      <c r="A61" t="s">
        <v>193</v>
      </c>
      <c r="B61" t="s">
        <v>55</v>
      </c>
      <c r="C61" s="2">
        <v>4229067</v>
      </c>
      <c r="D61" s="2">
        <v>4363717</v>
      </c>
      <c r="E61" s="2">
        <v>4492997</v>
      </c>
      <c r="F61" s="2">
        <v>4612076</v>
      </c>
      <c r="G61" s="2">
        <v>4727957</v>
      </c>
      <c r="H61" s="2">
        <v>4869411</v>
      </c>
      <c r="I61" s="2">
        <v>4979016</v>
      </c>
      <c r="J61" s="2">
        <v>4998393</v>
      </c>
      <c r="K61" s="2">
        <v>5005284</v>
      </c>
      <c r="L61" s="2">
        <v>5041117</v>
      </c>
    </row>
    <row r="62" spans="1:12" x14ac:dyDescent="0.25">
      <c r="A62" t="s">
        <v>194</v>
      </c>
      <c r="B62" t="s">
        <v>55</v>
      </c>
      <c r="C62" s="2">
        <v>881170</v>
      </c>
      <c r="D62" s="2">
        <v>910555</v>
      </c>
      <c r="E62" s="2">
        <v>938688</v>
      </c>
      <c r="F62" s="2">
        <v>964577</v>
      </c>
      <c r="G62" s="2">
        <v>989880</v>
      </c>
      <c r="H62" s="2">
        <v>1020484</v>
      </c>
      <c r="I62" s="2">
        <v>1044695</v>
      </c>
      <c r="J62" s="2">
        <v>1049284</v>
      </c>
      <c r="K62" s="2">
        <v>1051066</v>
      </c>
      <c r="L62" s="2">
        <v>1059219</v>
      </c>
    </row>
    <row r="63" spans="1:12" x14ac:dyDescent="0.25">
      <c r="A63" s="7" t="s">
        <v>55</v>
      </c>
      <c r="C63" s="2">
        <f>SUM(C60:C62)</f>
        <v>6587129</v>
      </c>
      <c r="D63" s="2">
        <f t="shared" ref="D63:L63" si="11">SUM(D60:D62)</f>
        <v>6798186</v>
      </c>
      <c r="E63" s="2">
        <f t="shared" si="11"/>
        <v>7000747</v>
      </c>
      <c r="F63" s="2">
        <f t="shared" si="11"/>
        <v>7187300</v>
      </c>
      <c r="G63" s="2">
        <f t="shared" si="11"/>
        <v>7368953</v>
      </c>
      <c r="H63" s="2">
        <f t="shared" si="11"/>
        <v>7590410</v>
      </c>
      <c r="I63" s="2">
        <f t="shared" si="11"/>
        <v>7762503</v>
      </c>
      <c r="J63" s="2">
        <f t="shared" si="11"/>
        <v>7793235</v>
      </c>
      <c r="K63" s="2">
        <f t="shared" si="11"/>
        <v>7804315</v>
      </c>
      <c r="L63" s="2">
        <f t="shared" si="11"/>
        <v>7860815</v>
      </c>
    </row>
    <row r="64" spans="1:12" x14ac:dyDescent="0.25">
      <c r="A64" t="s">
        <v>216</v>
      </c>
      <c r="C64" s="2">
        <f>C48+C52+C58+C63</f>
        <v>17856096</v>
      </c>
      <c r="D64" s="2">
        <f t="shared" ref="D64:L64" si="12">D48+D52+D58+D63</f>
        <v>18305422</v>
      </c>
      <c r="E64" s="2">
        <f t="shared" si="12"/>
        <v>18612257</v>
      </c>
      <c r="F64" s="2">
        <f t="shared" si="12"/>
        <v>18977797</v>
      </c>
      <c r="G64" s="2">
        <f t="shared" si="12"/>
        <v>19249071</v>
      </c>
      <c r="H64" s="2">
        <f t="shared" si="12"/>
        <v>19501952</v>
      </c>
      <c r="I64" s="2">
        <f t="shared" si="12"/>
        <v>19820670</v>
      </c>
      <c r="J64" s="2">
        <f t="shared" si="12"/>
        <v>19981068</v>
      </c>
      <c r="K64" s="2">
        <f t="shared" si="12"/>
        <v>20043769</v>
      </c>
      <c r="L64" s="2">
        <f t="shared" si="12"/>
        <v>20049607</v>
      </c>
    </row>
    <row r="65" spans="1:12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t="s">
        <v>200</v>
      </c>
      <c r="B66" t="s">
        <v>68</v>
      </c>
      <c r="C66" s="2">
        <v>3321662</v>
      </c>
      <c r="D66" s="2">
        <v>3344419</v>
      </c>
      <c r="E66" s="2">
        <v>3366861</v>
      </c>
      <c r="F66" s="2">
        <v>3388979</v>
      </c>
      <c r="G66" s="2">
        <v>3410766</v>
      </c>
      <c r="H66" s="2">
        <v>3432212</v>
      </c>
      <c r="I66" s="2">
        <v>3453309</v>
      </c>
      <c r="J66" s="2">
        <v>3474048</v>
      </c>
      <c r="K66" s="2">
        <v>3494422</v>
      </c>
      <c r="L66" s="2">
        <v>3514973</v>
      </c>
    </row>
    <row r="67" spans="1:12" x14ac:dyDescent="0.25">
      <c r="A67" t="s">
        <v>201</v>
      </c>
      <c r="B67" t="s">
        <v>68</v>
      </c>
      <c r="C67" s="2">
        <v>3700879</v>
      </c>
      <c r="D67" s="2">
        <v>3726233</v>
      </c>
      <c r="E67" s="2">
        <v>3751237</v>
      </c>
      <c r="F67" s="2">
        <v>3775881</v>
      </c>
      <c r="G67" s="2">
        <v>3800155</v>
      </c>
      <c r="H67" s="2">
        <v>3824049</v>
      </c>
      <c r="I67" s="2">
        <v>3847555</v>
      </c>
      <c r="J67" s="2">
        <v>3870662</v>
      </c>
      <c r="K67" s="2">
        <v>3893361</v>
      </c>
      <c r="L67" s="2">
        <v>3916258</v>
      </c>
    </row>
    <row r="68" spans="1:12" x14ac:dyDescent="0.25">
      <c r="A68" s="7" t="s">
        <v>68</v>
      </c>
      <c r="C68" s="2">
        <f>SUM(C66:C67)</f>
        <v>7022541</v>
      </c>
      <c r="D68" s="2">
        <f t="shared" ref="D68:L68" si="13">SUM(D66:D67)</f>
        <v>7070652</v>
      </c>
      <c r="E68" s="2">
        <f t="shared" si="13"/>
        <v>7118098</v>
      </c>
      <c r="F68" s="2">
        <f t="shared" si="13"/>
        <v>7164860</v>
      </c>
      <c r="G68" s="2">
        <f t="shared" si="13"/>
        <v>7210921</v>
      </c>
      <c r="H68" s="2">
        <f t="shared" si="13"/>
        <v>7256261</v>
      </c>
      <c r="I68" s="2">
        <f t="shared" si="13"/>
        <v>7300864</v>
      </c>
      <c r="J68" s="2">
        <f t="shared" si="13"/>
        <v>7344710</v>
      </c>
      <c r="K68" s="2">
        <f t="shared" si="13"/>
        <v>7387783</v>
      </c>
      <c r="L68" s="2">
        <f t="shared" si="13"/>
        <v>7431231</v>
      </c>
    </row>
    <row r="69" spans="1:12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t="s">
        <v>202</v>
      </c>
      <c r="B70" t="s">
        <v>61</v>
      </c>
      <c r="C70" s="2">
        <v>474340</v>
      </c>
      <c r="D70" s="2">
        <v>470517</v>
      </c>
      <c r="E70" s="2">
        <v>466741</v>
      </c>
      <c r="F70" s="2">
        <v>463011</v>
      </c>
      <c r="G70" s="2">
        <v>459328</v>
      </c>
      <c r="H70" s="2">
        <v>455689</v>
      </c>
      <c r="I70" s="2">
        <v>452096</v>
      </c>
      <c r="J70" s="2">
        <v>448546</v>
      </c>
      <c r="K70" s="2">
        <v>445040</v>
      </c>
      <c r="L70" s="2">
        <v>441577</v>
      </c>
    </row>
    <row r="71" spans="1:12" x14ac:dyDescent="0.25">
      <c r="A71" t="s">
        <v>203</v>
      </c>
      <c r="B71" t="s">
        <v>61</v>
      </c>
      <c r="C71" s="2">
        <v>963055</v>
      </c>
      <c r="D71" s="2">
        <v>955292</v>
      </c>
      <c r="E71" s="2">
        <v>947626</v>
      </c>
      <c r="F71" s="2">
        <v>940053</v>
      </c>
      <c r="G71" s="2">
        <v>932574</v>
      </c>
      <c r="H71" s="2">
        <v>925188</v>
      </c>
      <c r="I71" s="2">
        <v>917891</v>
      </c>
      <c r="J71" s="2">
        <v>910685</v>
      </c>
      <c r="K71" s="2">
        <v>903567</v>
      </c>
      <c r="L71" s="2">
        <v>896536</v>
      </c>
    </row>
    <row r="72" spans="1:12" x14ac:dyDescent="0.25">
      <c r="A72" t="s">
        <v>63</v>
      </c>
      <c r="B72" t="s">
        <v>61</v>
      </c>
      <c r="C72" s="2">
        <v>39363</v>
      </c>
      <c r="D72" s="2">
        <v>39046</v>
      </c>
      <c r="E72" s="2">
        <v>38732</v>
      </c>
      <c r="F72" s="2">
        <v>38423</v>
      </c>
      <c r="G72" s="2">
        <v>38117</v>
      </c>
      <c r="H72" s="2">
        <v>37815</v>
      </c>
      <c r="I72" s="2">
        <v>37517</v>
      </c>
      <c r="J72" s="2">
        <v>37223</v>
      </c>
      <c r="K72" s="2">
        <v>36932</v>
      </c>
      <c r="L72" s="2">
        <v>36644</v>
      </c>
    </row>
    <row r="73" spans="1:12" x14ac:dyDescent="0.25">
      <c r="A73" t="s">
        <v>64</v>
      </c>
      <c r="B73" t="s">
        <v>61</v>
      </c>
      <c r="C73" s="2">
        <v>11019391</v>
      </c>
      <c r="D73" s="2">
        <v>10930568</v>
      </c>
      <c r="E73" s="2">
        <v>10842843</v>
      </c>
      <c r="F73" s="2">
        <v>10756200</v>
      </c>
      <c r="G73" s="2">
        <v>10670626</v>
      </c>
      <c r="H73" s="2">
        <v>10586104</v>
      </c>
      <c r="I73" s="2">
        <v>10502622</v>
      </c>
      <c r="J73" s="2">
        <v>10420165</v>
      </c>
      <c r="K73" s="2">
        <v>10338718</v>
      </c>
      <c r="L73" s="2">
        <v>10258630</v>
      </c>
    </row>
    <row r="74" spans="1:12" x14ac:dyDescent="0.25">
      <c r="A74" t="s">
        <v>65</v>
      </c>
      <c r="B74" t="s">
        <v>61</v>
      </c>
      <c r="C74" s="2">
        <v>669834</v>
      </c>
      <c r="D74" s="2">
        <v>664434</v>
      </c>
      <c r="E74" s="2">
        <v>659102</v>
      </c>
      <c r="F74" s="2">
        <v>653835</v>
      </c>
      <c r="G74" s="2">
        <v>648633</v>
      </c>
      <c r="H74" s="2">
        <v>643495</v>
      </c>
      <c r="I74" s="2">
        <v>638421</v>
      </c>
      <c r="J74" s="2">
        <v>633409</v>
      </c>
      <c r="K74" s="2">
        <v>628458</v>
      </c>
      <c r="L74" s="2">
        <v>623567</v>
      </c>
    </row>
    <row r="75" spans="1:12" x14ac:dyDescent="0.25">
      <c r="A75" s="7" t="s">
        <v>61</v>
      </c>
      <c r="C75" s="2">
        <f>SUM(C70:C74)</f>
        <v>13165983</v>
      </c>
      <c r="D75" s="2">
        <f t="shared" ref="D75:L75" si="14">SUM(D70:D74)</f>
        <v>13059857</v>
      </c>
      <c r="E75" s="2">
        <f t="shared" si="14"/>
        <v>12955044</v>
      </c>
      <c r="F75" s="2">
        <f t="shared" si="14"/>
        <v>12851522</v>
      </c>
      <c r="G75" s="2">
        <f t="shared" si="14"/>
        <v>12749278</v>
      </c>
      <c r="H75" s="2">
        <f t="shared" si="14"/>
        <v>12648291</v>
      </c>
      <c r="I75" s="2">
        <f t="shared" si="14"/>
        <v>12548547</v>
      </c>
      <c r="J75" s="2">
        <f t="shared" si="14"/>
        <v>12450028</v>
      </c>
      <c r="K75" s="2">
        <f t="shared" si="14"/>
        <v>12352715</v>
      </c>
      <c r="L75" s="2">
        <f t="shared" si="14"/>
        <v>12256954</v>
      </c>
    </row>
    <row r="76" spans="1:12" x14ac:dyDescent="0.25">
      <c r="A76" t="s">
        <v>214</v>
      </c>
      <c r="C76" s="2">
        <f>C68+C75</f>
        <v>20188524</v>
      </c>
      <c r="D76" s="2">
        <f t="shared" ref="D76:L76" si="15">D68+D75</f>
        <v>20130509</v>
      </c>
      <c r="E76" s="2">
        <f t="shared" si="15"/>
        <v>20073142</v>
      </c>
      <c r="F76" s="2">
        <f t="shared" si="15"/>
        <v>20016382</v>
      </c>
      <c r="G76" s="2">
        <f t="shared" si="15"/>
        <v>19960199</v>
      </c>
      <c r="H76" s="2">
        <f t="shared" si="15"/>
        <v>19904552</v>
      </c>
      <c r="I76" s="2">
        <f t="shared" si="15"/>
        <v>19849411</v>
      </c>
      <c r="J76" s="2">
        <f t="shared" si="15"/>
        <v>19794738</v>
      </c>
      <c r="K76" s="2">
        <f t="shared" si="15"/>
        <v>19740498</v>
      </c>
      <c r="L76" s="2">
        <f t="shared" si="15"/>
        <v>19688185</v>
      </c>
    </row>
    <row r="77" spans="1:12" x14ac:dyDescent="0.25"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t="s">
        <v>204</v>
      </c>
      <c r="B78" t="s">
        <v>53</v>
      </c>
      <c r="C78" s="2">
        <v>991765</v>
      </c>
      <c r="D78" s="2">
        <v>979361</v>
      </c>
      <c r="E78" s="2">
        <v>967111</v>
      </c>
      <c r="F78" s="2">
        <v>955015</v>
      </c>
      <c r="G78" s="2">
        <v>943069</v>
      </c>
      <c r="H78" s="2">
        <v>931274</v>
      </c>
      <c r="I78" s="2">
        <v>919626</v>
      </c>
      <c r="J78" s="2">
        <v>908123</v>
      </c>
      <c r="K78" s="2">
        <v>896764</v>
      </c>
      <c r="L78" s="2">
        <v>885548</v>
      </c>
    </row>
    <row r="79" spans="1:12" x14ac:dyDescent="0.25">
      <c r="A79" t="s">
        <v>205</v>
      </c>
      <c r="B79" t="s">
        <v>53</v>
      </c>
      <c r="C79" s="2">
        <v>1377195</v>
      </c>
      <c r="D79" s="2">
        <v>1359970</v>
      </c>
      <c r="E79" s="2">
        <v>1342959</v>
      </c>
      <c r="F79" s="2">
        <v>1326162</v>
      </c>
      <c r="G79" s="2">
        <v>1309575</v>
      </c>
      <c r="H79" s="2">
        <v>1293195</v>
      </c>
      <c r="I79" s="2">
        <v>1277020</v>
      </c>
      <c r="J79" s="2">
        <v>1261047</v>
      </c>
      <c r="K79" s="2">
        <v>1245274</v>
      </c>
      <c r="L79" s="2">
        <v>1229699</v>
      </c>
    </row>
    <row r="80" spans="1:12" x14ac:dyDescent="0.25">
      <c r="A80" t="s">
        <v>206</v>
      </c>
      <c r="B80" t="s">
        <v>53</v>
      </c>
      <c r="C80" s="2">
        <v>1020246</v>
      </c>
      <c r="D80" s="2">
        <v>1007485</v>
      </c>
      <c r="E80" s="2">
        <v>994883</v>
      </c>
      <c r="F80" s="2">
        <v>982439</v>
      </c>
      <c r="G80" s="2">
        <v>970151</v>
      </c>
      <c r="H80" s="2">
        <v>958017</v>
      </c>
      <c r="I80" s="2">
        <v>946034</v>
      </c>
      <c r="J80" s="2">
        <v>934201</v>
      </c>
      <c r="K80" s="2">
        <v>922517</v>
      </c>
      <c r="L80" s="2">
        <v>910978</v>
      </c>
    </row>
    <row r="81" spans="1:12" x14ac:dyDescent="0.25">
      <c r="A81" t="s">
        <v>77</v>
      </c>
      <c r="B81" t="s">
        <v>53</v>
      </c>
      <c r="C81" s="2">
        <v>5150705</v>
      </c>
      <c r="D81" s="2">
        <v>5086281</v>
      </c>
      <c r="E81" s="2">
        <v>5022663</v>
      </c>
      <c r="F81" s="2">
        <v>4959841</v>
      </c>
      <c r="G81" s="2">
        <v>4897804</v>
      </c>
      <c r="H81" s="2">
        <v>4836544</v>
      </c>
      <c r="I81" s="2">
        <v>4776049</v>
      </c>
      <c r="J81" s="2">
        <v>4716311</v>
      </c>
      <c r="K81" s="2">
        <v>4657321</v>
      </c>
      <c r="L81" s="2">
        <v>4599068</v>
      </c>
    </row>
    <row r="82" spans="1:12" x14ac:dyDescent="0.25">
      <c r="A82" t="s">
        <v>82</v>
      </c>
      <c r="B82" t="s">
        <v>53</v>
      </c>
      <c r="C82" s="2">
        <v>1536573</v>
      </c>
      <c r="D82" s="2">
        <v>1517354</v>
      </c>
      <c r="E82" s="2">
        <v>1498375</v>
      </c>
      <c r="F82" s="2">
        <v>1479634</v>
      </c>
      <c r="G82" s="2">
        <v>1461127</v>
      </c>
      <c r="H82" s="2">
        <v>1442851</v>
      </c>
      <c r="I82" s="2">
        <v>1424804</v>
      </c>
      <c r="J82" s="2">
        <v>1406983</v>
      </c>
      <c r="K82" s="2">
        <v>1389385</v>
      </c>
      <c r="L82" s="2">
        <v>1372007</v>
      </c>
    </row>
    <row r="83" spans="1:12" x14ac:dyDescent="0.25">
      <c r="A83" s="7" t="s">
        <v>53</v>
      </c>
      <c r="C83" s="2">
        <f>SUM(C78:C82)</f>
        <v>10076484</v>
      </c>
      <c r="D83" s="2">
        <f t="shared" ref="D83:L83" si="16">SUM(D78:D82)</f>
        <v>9950451</v>
      </c>
      <c r="E83" s="2">
        <f t="shared" si="16"/>
        <v>9825991</v>
      </c>
      <c r="F83" s="2">
        <f t="shared" si="16"/>
        <v>9703091</v>
      </c>
      <c r="G83" s="2">
        <f t="shared" si="16"/>
        <v>9581726</v>
      </c>
      <c r="H83" s="2">
        <f t="shared" si="16"/>
        <v>9461881</v>
      </c>
      <c r="I83" s="2">
        <f t="shared" si="16"/>
        <v>9343533</v>
      </c>
      <c r="J83" s="2">
        <f t="shared" si="16"/>
        <v>9226665</v>
      </c>
      <c r="K83" s="2">
        <f t="shared" si="16"/>
        <v>9111261</v>
      </c>
      <c r="L83" s="2">
        <f t="shared" si="16"/>
        <v>8997300</v>
      </c>
    </row>
    <row r="84" spans="1:12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t="s">
        <v>83</v>
      </c>
      <c r="B85" t="s">
        <v>84</v>
      </c>
      <c r="C85" s="2">
        <v>1704715</v>
      </c>
      <c r="D85" s="2">
        <v>1683393</v>
      </c>
      <c r="E85" s="2">
        <v>1662338</v>
      </c>
      <c r="F85" s="2">
        <v>1641545</v>
      </c>
      <c r="G85" s="2">
        <v>1621013</v>
      </c>
      <c r="H85" s="2">
        <v>1600738</v>
      </c>
      <c r="I85" s="2">
        <v>1580716</v>
      </c>
      <c r="J85" s="2">
        <v>1560945</v>
      </c>
      <c r="K85" s="2">
        <v>1541421</v>
      </c>
      <c r="L85" s="2">
        <v>1522141</v>
      </c>
    </row>
    <row r="86" spans="1:12" x14ac:dyDescent="0.25">
      <c r="A86" t="s">
        <v>84</v>
      </c>
      <c r="B86" t="s">
        <v>84</v>
      </c>
      <c r="C86" s="2">
        <v>4053791</v>
      </c>
      <c r="D86" s="2">
        <v>4003087</v>
      </c>
      <c r="E86" s="2">
        <v>3953017</v>
      </c>
      <c r="F86" s="2">
        <v>3903574</v>
      </c>
      <c r="G86" s="2">
        <v>3854749</v>
      </c>
      <c r="H86" s="2">
        <v>3806534</v>
      </c>
      <c r="I86" s="2">
        <v>3758923</v>
      </c>
      <c r="J86" s="2">
        <v>3711907</v>
      </c>
      <c r="K86" s="2">
        <v>3665479</v>
      </c>
      <c r="L86" s="2">
        <v>3619632</v>
      </c>
    </row>
    <row r="87" spans="1:12" x14ac:dyDescent="0.25">
      <c r="A87" t="s">
        <v>85</v>
      </c>
      <c r="B87" t="s">
        <v>84</v>
      </c>
      <c r="C87" s="2">
        <v>3335526</v>
      </c>
      <c r="D87" s="2">
        <v>3293806</v>
      </c>
      <c r="E87" s="2">
        <v>3252608</v>
      </c>
      <c r="F87" s="2">
        <v>3211925</v>
      </c>
      <c r="G87" s="2">
        <v>3171751</v>
      </c>
      <c r="H87" s="2">
        <v>3132079</v>
      </c>
      <c r="I87" s="2">
        <v>3092904</v>
      </c>
      <c r="J87" s="2">
        <v>3054218</v>
      </c>
      <c r="K87" s="2">
        <v>3016017</v>
      </c>
      <c r="L87" s="2">
        <v>2978293</v>
      </c>
    </row>
    <row r="88" spans="1:12" x14ac:dyDescent="0.25">
      <c r="A88" s="7" t="s">
        <v>84</v>
      </c>
      <c r="C88" s="2">
        <f>SUM(C85:C87)</f>
        <v>9094032</v>
      </c>
      <c r="D88" s="2">
        <f t="shared" ref="D88:L88" si="17">SUM(D85:D87)</f>
        <v>8980286</v>
      </c>
      <c r="E88" s="2">
        <f t="shared" si="17"/>
        <v>8867963</v>
      </c>
      <c r="F88" s="2">
        <f t="shared" si="17"/>
        <v>8757044</v>
      </c>
      <c r="G88" s="2">
        <f t="shared" si="17"/>
        <v>8647513</v>
      </c>
      <c r="H88" s="2">
        <f t="shared" si="17"/>
        <v>8539351</v>
      </c>
      <c r="I88" s="2">
        <f t="shared" si="17"/>
        <v>8432543</v>
      </c>
      <c r="J88" s="2">
        <f t="shared" si="17"/>
        <v>8327070</v>
      </c>
      <c r="K88" s="2">
        <f t="shared" si="17"/>
        <v>8222917</v>
      </c>
      <c r="L88" s="2">
        <f t="shared" si="17"/>
        <v>8120066</v>
      </c>
    </row>
    <row r="89" spans="1:12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t="s">
        <v>207</v>
      </c>
      <c r="B90" t="s">
        <v>71</v>
      </c>
      <c r="C90" s="2">
        <v>3358710</v>
      </c>
      <c r="D90" s="2">
        <v>3375780</v>
      </c>
      <c r="E90" s="2">
        <v>3356730</v>
      </c>
      <c r="F90" s="2">
        <v>3326209</v>
      </c>
      <c r="G90" s="2">
        <v>3296053</v>
      </c>
      <c r="H90" s="2">
        <v>3266257</v>
      </c>
      <c r="I90" s="2">
        <v>3238017</v>
      </c>
      <c r="J90" s="2">
        <v>3209001</v>
      </c>
      <c r="K90" s="2">
        <v>3180329</v>
      </c>
      <c r="L90" s="2">
        <v>3151997</v>
      </c>
    </row>
    <row r="91" spans="1:12" x14ac:dyDescent="0.25">
      <c r="A91" t="s">
        <v>208</v>
      </c>
      <c r="B91" t="s">
        <v>71</v>
      </c>
      <c r="C91" s="2">
        <v>1832495</v>
      </c>
      <c r="D91" s="2">
        <v>1841809</v>
      </c>
      <c r="E91" s="2">
        <v>1831416</v>
      </c>
      <c r="F91" s="2">
        <v>1814763</v>
      </c>
      <c r="G91" s="2">
        <v>1798311</v>
      </c>
      <c r="H91" s="2">
        <v>1782054</v>
      </c>
      <c r="I91" s="2">
        <v>1766646</v>
      </c>
      <c r="J91" s="2">
        <v>1750815</v>
      </c>
      <c r="K91" s="2">
        <v>1735172</v>
      </c>
      <c r="L91" s="2">
        <v>1719714</v>
      </c>
    </row>
    <row r="92" spans="1:12" x14ac:dyDescent="0.25">
      <c r="A92" t="s">
        <v>209</v>
      </c>
      <c r="B92" t="s">
        <v>71</v>
      </c>
      <c r="C92" s="2">
        <v>1206004</v>
      </c>
      <c r="D92" s="2">
        <v>1212134</v>
      </c>
      <c r="E92" s="2">
        <v>1205294</v>
      </c>
      <c r="F92" s="2">
        <v>1194334</v>
      </c>
      <c r="G92" s="2">
        <v>1183506</v>
      </c>
      <c r="H92" s="2">
        <v>1172808</v>
      </c>
      <c r="I92" s="2">
        <v>1162668</v>
      </c>
      <c r="J92" s="2">
        <v>1152249</v>
      </c>
      <c r="K92" s="2">
        <v>1141954</v>
      </c>
      <c r="L92" s="2">
        <v>1131780</v>
      </c>
    </row>
    <row r="93" spans="1:12" x14ac:dyDescent="0.25">
      <c r="A93" t="s">
        <v>92</v>
      </c>
      <c r="B93" t="s">
        <v>71</v>
      </c>
      <c r="C93" s="2">
        <v>2295556</v>
      </c>
      <c r="D93" s="2">
        <v>2304770</v>
      </c>
      <c r="E93" s="2">
        <v>2290805</v>
      </c>
      <c r="F93" s="2">
        <v>2269495</v>
      </c>
      <c r="G93" s="2">
        <v>2248501</v>
      </c>
      <c r="H93" s="2">
        <v>2227762</v>
      </c>
      <c r="I93" s="2">
        <v>2208032</v>
      </c>
      <c r="J93" s="2">
        <v>2187782</v>
      </c>
      <c r="K93" s="2">
        <v>2167775</v>
      </c>
      <c r="L93" s="2">
        <v>2148064</v>
      </c>
    </row>
    <row r="94" spans="1:12" x14ac:dyDescent="0.25">
      <c r="A94" s="7" t="s">
        <v>71</v>
      </c>
      <c r="C94" s="2">
        <f>SUM(C90:C93)</f>
        <v>8692765</v>
      </c>
      <c r="D94" s="2">
        <f t="shared" ref="D94:L94" si="18">SUM(D90:D93)</f>
        <v>8734493</v>
      </c>
      <c r="E94" s="2">
        <f t="shared" si="18"/>
        <v>8684245</v>
      </c>
      <c r="F94" s="2">
        <f t="shared" si="18"/>
        <v>8604801</v>
      </c>
      <c r="G94" s="2">
        <f t="shared" si="18"/>
        <v>8526371</v>
      </c>
      <c r="H94" s="2">
        <f t="shared" si="18"/>
        <v>8448881</v>
      </c>
      <c r="I94" s="2">
        <f t="shared" si="18"/>
        <v>8375363</v>
      </c>
      <c r="J94" s="2">
        <f t="shared" si="18"/>
        <v>8299847</v>
      </c>
      <c r="K94" s="2">
        <f t="shared" si="18"/>
        <v>8225230</v>
      </c>
      <c r="L94" s="2">
        <f t="shared" si="18"/>
        <v>8151555</v>
      </c>
    </row>
    <row r="95" spans="1:12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t="s">
        <v>81</v>
      </c>
      <c r="B96" t="s">
        <v>81</v>
      </c>
      <c r="C96" s="2">
        <v>2434005</v>
      </c>
      <c r="D96" s="2">
        <v>2403561</v>
      </c>
      <c r="E96" s="2">
        <v>2373497</v>
      </c>
      <c r="F96" s="2">
        <v>2343810</v>
      </c>
      <c r="G96" s="2">
        <v>2314494</v>
      </c>
      <c r="H96" s="2">
        <v>2285545</v>
      </c>
      <c r="I96" s="2">
        <v>2256958</v>
      </c>
      <c r="J96" s="2">
        <v>2228729</v>
      </c>
      <c r="K96" s="2">
        <v>2200852</v>
      </c>
      <c r="L96" s="2">
        <v>2173324</v>
      </c>
    </row>
    <row r="97" spans="1:12" x14ac:dyDescent="0.25">
      <c r="A97" t="s">
        <v>213</v>
      </c>
      <c r="C97" s="2">
        <f>C83+C88+C94+C96</f>
        <v>30297286</v>
      </c>
      <c r="D97" s="2">
        <f t="shared" ref="D97:L97" si="19">D83+D88+D94+D96</f>
        <v>30068791</v>
      </c>
      <c r="E97" s="2">
        <f t="shared" si="19"/>
        <v>29751696</v>
      </c>
      <c r="F97" s="2">
        <f t="shared" si="19"/>
        <v>29408746</v>
      </c>
      <c r="G97" s="2">
        <f t="shared" si="19"/>
        <v>29070104</v>
      </c>
      <c r="H97" s="2">
        <f t="shared" si="19"/>
        <v>28735658</v>
      </c>
      <c r="I97" s="2">
        <f t="shared" si="19"/>
        <v>28408397</v>
      </c>
      <c r="J97" s="2">
        <f t="shared" si="19"/>
        <v>28082311</v>
      </c>
      <c r="K97" s="2">
        <f t="shared" si="19"/>
        <v>27760260</v>
      </c>
      <c r="L97" s="2">
        <f t="shared" si="19"/>
        <v>27442245</v>
      </c>
    </row>
    <row r="98" spans="1:12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t="s">
        <v>87</v>
      </c>
      <c r="B99" t="s">
        <v>88</v>
      </c>
      <c r="C99" s="2">
        <v>295965</v>
      </c>
      <c r="D99" s="2">
        <v>292263</v>
      </c>
      <c r="E99" s="2">
        <v>288608</v>
      </c>
      <c r="F99" s="2">
        <v>284998</v>
      </c>
      <c r="G99" s="2">
        <v>281433</v>
      </c>
      <c r="H99" s="2">
        <v>277913</v>
      </c>
      <c r="I99" s="2">
        <v>274437</v>
      </c>
      <c r="J99" s="2">
        <v>271004</v>
      </c>
      <c r="K99" s="2">
        <v>267615</v>
      </c>
      <c r="L99" s="2">
        <v>264267</v>
      </c>
    </row>
    <row r="100" spans="1:12" x14ac:dyDescent="0.25">
      <c r="A100" t="s">
        <v>89</v>
      </c>
      <c r="B100" t="s">
        <v>88</v>
      </c>
      <c r="C100" s="2">
        <v>242064</v>
      </c>
      <c r="D100" s="2">
        <v>239036</v>
      </c>
      <c r="E100" s="2">
        <v>236046</v>
      </c>
      <c r="F100" s="2">
        <v>233094</v>
      </c>
      <c r="G100" s="2">
        <v>230178</v>
      </c>
      <c r="H100" s="2">
        <v>227299</v>
      </c>
      <c r="I100" s="2">
        <v>224456</v>
      </c>
      <c r="J100" s="2">
        <v>221649</v>
      </c>
      <c r="K100" s="2">
        <v>218877</v>
      </c>
      <c r="L100" s="2">
        <v>216139</v>
      </c>
    </row>
    <row r="101" spans="1:12" x14ac:dyDescent="0.25">
      <c r="A101" t="s">
        <v>210</v>
      </c>
      <c r="B101" t="s">
        <v>88</v>
      </c>
      <c r="C101" s="2">
        <v>6212114</v>
      </c>
      <c r="D101" s="2">
        <v>6134414</v>
      </c>
      <c r="E101" s="2">
        <v>6057687</v>
      </c>
      <c r="F101" s="2">
        <v>5981918</v>
      </c>
      <c r="G101" s="2">
        <v>5907098</v>
      </c>
      <c r="H101" s="2">
        <v>5833213</v>
      </c>
      <c r="I101" s="2">
        <v>5760252</v>
      </c>
      <c r="J101" s="2">
        <v>5688204</v>
      </c>
      <c r="K101" s="2">
        <v>5617058</v>
      </c>
      <c r="L101" s="2">
        <v>5546801</v>
      </c>
    </row>
    <row r="102" spans="1:12" x14ac:dyDescent="0.25">
      <c r="A102" t="s">
        <v>90</v>
      </c>
      <c r="B102" t="s">
        <v>88</v>
      </c>
      <c r="C102" s="2">
        <v>160075</v>
      </c>
      <c r="D102" s="2">
        <v>158073</v>
      </c>
      <c r="E102" s="2">
        <v>156096</v>
      </c>
      <c r="F102" s="2">
        <v>154143</v>
      </c>
      <c r="G102" s="2">
        <v>152215</v>
      </c>
      <c r="H102" s="2">
        <v>150311</v>
      </c>
      <c r="I102" s="2">
        <v>148431</v>
      </c>
      <c r="J102" s="2">
        <v>146575</v>
      </c>
      <c r="K102" s="2">
        <v>144741</v>
      </c>
      <c r="L102" s="2">
        <v>142931</v>
      </c>
    </row>
    <row r="103" spans="1:12" x14ac:dyDescent="0.25">
      <c r="A103" t="s">
        <v>91</v>
      </c>
      <c r="B103" t="s">
        <v>88</v>
      </c>
      <c r="C103" s="2">
        <v>430385</v>
      </c>
      <c r="D103" s="2">
        <v>425002</v>
      </c>
      <c r="E103" s="2">
        <v>419686</v>
      </c>
      <c r="F103" s="2">
        <v>414437</v>
      </c>
      <c r="G103" s="2">
        <v>409253</v>
      </c>
      <c r="H103" s="2">
        <v>404134</v>
      </c>
      <c r="I103" s="2">
        <v>399079</v>
      </c>
      <c r="J103" s="2">
        <v>394088</v>
      </c>
      <c r="K103" s="2">
        <v>389159</v>
      </c>
      <c r="L103" s="2">
        <v>384291</v>
      </c>
    </row>
    <row r="104" spans="1:12" x14ac:dyDescent="0.25">
      <c r="A104" t="s">
        <v>212</v>
      </c>
      <c r="C104" s="2">
        <f>SUM(C99:C103)</f>
        <v>7340603</v>
      </c>
      <c r="D104" s="2">
        <f t="shared" ref="D104:L104" si="20">SUM(D99:D103)</f>
        <v>7248788</v>
      </c>
      <c r="E104" s="2">
        <f t="shared" si="20"/>
        <v>7158123</v>
      </c>
      <c r="F104" s="2">
        <f t="shared" si="20"/>
        <v>7068590</v>
      </c>
      <c r="G104" s="2">
        <f t="shared" si="20"/>
        <v>6980177</v>
      </c>
      <c r="H104" s="2">
        <f t="shared" si="20"/>
        <v>6892870</v>
      </c>
      <c r="I104" s="2">
        <f t="shared" si="20"/>
        <v>6806655</v>
      </c>
      <c r="J104" s="2">
        <f t="shared" si="20"/>
        <v>6721520</v>
      </c>
      <c r="K104" s="2">
        <f t="shared" si="20"/>
        <v>6637450</v>
      </c>
      <c r="L104" s="2">
        <f t="shared" si="20"/>
        <v>6554429</v>
      </c>
    </row>
    <row r="105" spans="1:12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t="s">
        <v>94</v>
      </c>
      <c r="B106" t="s">
        <v>94</v>
      </c>
      <c r="C106" s="2">
        <v>4848204</v>
      </c>
      <c r="D106" s="2">
        <v>4776019</v>
      </c>
      <c r="E106" s="2">
        <v>4703414</v>
      </c>
      <c r="F106" s="2">
        <v>4630411</v>
      </c>
      <c r="G106" s="2">
        <v>4557386</v>
      </c>
      <c r="H106" s="2">
        <v>4484167</v>
      </c>
      <c r="I106" s="2">
        <v>4410769</v>
      </c>
      <c r="J106" s="2">
        <v>4337952</v>
      </c>
      <c r="K106" s="2">
        <v>4265485</v>
      </c>
      <c r="L106" s="2">
        <v>4194628</v>
      </c>
    </row>
    <row r="107" spans="1:12" x14ac:dyDescent="0.25">
      <c r="A107" t="s">
        <v>96</v>
      </c>
      <c r="B107" t="s">
        <v>96</v>
      </c>
      <c r="C107" s="2">
        <v>4885499</v>
      </c>
      <c r="D107" s="2">
        <v>4812848</v>
      </c>
      <c r="E107" s="2">
        <v>4739783</v>
      </c>
      <c r="F107" s="2">
        <v>4666325</v>
      </c>
      <c r="G107" s="2">
        <v>4592850</v>
      </c>
      <c r="H107" s="2">
        <v>4519188</v>
      </c>
      <c r="I107" s="2">
        <v>4445352</v>
      </c>
      <c r="J107" s="2">
        <v>4372102</v>
      </c>
      <c r="K107" s="2">
        <v>4299208</v>
      </c>
      <c r="L107" s="2">
        <v>4227929</v>
      </c>
    </row>
    <row r="108" spans="1:12" x14ac:dyDescent="0.25">
      <c r="A108" t="s">
        <v>97</v>
      </c>
      <c r="B108" t="s">
        <v>97</v>
      </c>
      <c r="C108" s="2">
        <v>1679981</v>
      </c>
      <c r="D108" s="2">
        <v>1644288</v>
      </c>
      <c r="E108" s="2">
        <v>1606622</v>
      </c>
      <c r="F108" s="2">
        <v>1565411</v>
      </c>
      <c r="G108" s="2">
        <v>1526954</v>
      </c>
      <c r="H108" s="2">
        <v>1487552</v>
      </c>
      <c r="I108" s="2">
        <v>1447254</v>
      </c>
      <c r="J108" s="2">
        <v>1407117</v>
      </c>
      <c r="K108" s="2">
        <v>1366759</v>
      </c>
      <c r="L108" s="2">
        <v>1327791</v>
      </c>
    </row>
    <row r="109" spans="1:12" x14ac:dyDescent="0.25">
      <c r="A109" t="s">
        <v>98</v>
      </c>
      <c r="B109" t="s">
        <v>98</v>
      </c>
      <c r="C109" s="2">
        <v>195740</v>
      </c>
      <c r="D109" s="2">
        <v>178612</v>
      </c>
      <c r="E109" s="2">
        <v>159278</v>
      </c>
      <c r="F109" s="2">
        <v>136170</v>
      </c>
      <c r="G109" s="2">
        <v>115590</v>
      </c>
      <c r="H109" s="2">
        <v>93840</v>
      </c>
      <c r="I109" s="2">
        <v>70975</v>
      </c>
      <c r="J109" s="2">
        <v>48052</v>
      </c>
      <c r="K109" s="2">
        <v>24693</v>
      </c>
      <c r="L109" s="2">
        <v>2511</v>
      </c>
    </row>
    <row r="110" spans="1:12" x14ac:dyDescent="0.25">
      <c r="A110" t="s">
        <v>99</v>
      </c>
      <c r="B110" t="s">
        <v>99</v>
      </c>
      <c r="C110" s="2">
        <v>11309603</v>
      </c>
      <c r="D110" s="2">
        <v>11114743</v>
      </c>
      <c r="E110" s="2">
        <v>10915401</v>
      </c>
      <c r="F110" s="2">
        <v>10710263</v>
      </c>
      <c r="G110" s="2">
        <v>10506841</v>
      </c>
      <c r="H110" s="2">
        <v>10300640</v>
      </c>
      <c r="I110" s="2">
        <v>10092122</v>
      </c>
      <c r="J110" s="2">
        <v>9884907</v>
      </c>
      <c r="K110" s="2">
        <v>9677805</v>
      </c>
      <c r="L110" s="2">
        <v>9476473</v>
      </c>
    </row>
    <row r="111" spans="1:12" x14ac:dyDescent="0.25">
      <c r="A111" t="s">
        <v>211</v>
      </c>
      <c r="C111" s="2">
        <f>SUM(C106:C110)</f>
        <v>22919027</v>
      </c>
      <c r="D111" s="2">
        <f t="shared" ref="D111:L111" si="21">SUM(D106:D110)</f>
        <v>22526510</v>
      </c>
      <c r="E111" s="2">
        <f t="shared" si="21"/>
        <v>22124498</v>
      </c>
      <c r="F111" s="2">
        <f t="shared" si="21"/>
        <v>21708580</v>
      </c>
      <c r="G111" s="2">
        <f t="shared" si="21"/>
        <v>21299621</v>
      </c>
      <c r="H111" s="2">
        <f t="shared" si="21"/>
        <v>20885387</v>
      </c>
      <c r="I111" s="2">
        <f t="shared" si="21"/>
        <v>20466472</v>
      </c>
      <c r="J111" s="2">
        <f t="shared" si="21"/>
        <v>20050130</v>
      </c>
      <c r="K111" s="2">
        <f t="shared" si="21"/>
        <v>19633950</v>
      </c>
      <c r="L111" s="2">
        <f t="shared" si="21"/>
        <v>19229332</v>
      </c>
    </row>
    <row r="113" spans="1:12" s="1" customFormat="1" ht="15" x14ac:dyDescent="0.25">
      <c r="A113" s="1" t="s">
        <v>102</v>
      </c>
      <c r="C113" s="6">
        <v>144882969</v>
      </c>
      <c r="D113" s="6">
        <v>145270908</v>
      </c>
      <c r="E113" s="6">
        <v>145453330</v>
      </c>
      <c r="F113" s="6">
        <v>145677891</v>
      </c>
      <c r="G113" s="6">
        <v>145441272</v>
      </c>
      <c r="H113" s="6">
        <v>145132864</v>
      </c>
      <c r="I113" s="6">
        <v>144931997</v>
      </c>
      <c r="J113" s="6">
        <v>144537178</v>
      </c>
      <c r="K113" s="6">
        <v>143894243</v>
      </c>
      <c r="L113" s="6">
        <v>143171927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2:B17"/>
  <sheetViews>
    <sheetView tabSelected="1" workbookViewId="0">
      <selection activeCell="A9" sqref="A9:XFD9"/>
    </sheetView>
  </sheetViews>
  <sheetFormatPr defaultColWidth="11" defaultRowHeight="15.75" x14ac:dyDescent="0.25"/>
  <sheetData>
    <row r="2" spans="1:2" ht="17.25" x14ac:dyDescent="0.3">
      <c r="A2" s="84" t="s">
        <v>253</v>
      </c>
    </row>
    <row r="4" spans="1:2" x14ac:dyDescent="0.25">
      <c r="A4" t="s">
        <v>223</v>
      </c>
      <c r="B4" s="3" t="s">
        <v>235</v>
      </c>
    </row>
    <row r="6" spans="1:2" x14ac:dyDescent="0.25">
      <c r="A6" t="s">
        <v>224</v>
      </c>
      <c r="B6" s="3" t="s">
        <v>236</v>
      </c>
    </row>
    <row r="8" spans="1:2" x14ac:dyDescent="0.25">
      <c r="A8" t="s">
        <v>226</v>
      </c>
      <c r="B8" s="3" t="s">
        <v>238</v>
      </c>
    </row>
    <row r="9" spans="1:2" x14ac:dyDescent="0.25">
      <c r="A9" t="s">
        <v>227</v>
      </c>
      <c r="B9" t="s">
        <v>239</v>
      </c>
    </row>
    <row r="10" spans="1:2" x14ac:dyDescent="0.25">
      <c r="A10" t="s">
        <v>228</v>
      </c>
      <c r="B10" t="s">
        <v>240</v>
      </c>
    </row>
    <row r="11" spans="1:2" x14ac:dyDescent="0.25">
      <c r="A11" t="s">
        <v>229</v>
      </c>
      <c r="B11" t="s">
        <v>241</v>
      </c>
    </row>
    <row r="12" spans="1:2" x14ac:dyDescent="0.25">
      <c r="A12" t="s">
        <v>230</v>
      </c>
      <c r="B12" t="s">
        <v>242</v>
      </c>
    </row>
    <row r="13" spans="1:2" x14ac:dyDescent="0.25">
      <c r="A13" t="s">
        <v>231</v>
      </c>
      <c r="B13" t="s">
        <v>243</v>
      </c>
    </row>
    <row r="14" spans="1:2" x14ac:dyDescent="0.25">
      <c r="A14" t="s">
        <v>232</v>
      </c>
      <c r="B14" t="s">
        <v>244</v>
      </c>
    </row>
    <row r="15" spans="1:2" x14ac:dyDescent="0.25">
      <c r="A15" t="s">
        <v>233</v>
      </c>
      <c r="B15" t="s">
        <v>245</v>
      </c>
    </row>
    <row r="17" spans="1:2" x14ac:dyDescent="0.25">
      <c r="A17" t="s">
        <v>234</v>
      </c>
      <c r="B17" s="3" t="s">
        <v>246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1:G73"/>
  <sheetViews>
    <sheetView workbookViewId="0">
      <selection activeCell="A3" sqref="A3"/>
    </sheetView>
  </sheetViews>
  <sheetFormatPr defaultColWidth="11" defaultRowHeight="15.75" x14ac:dyDescent="0.25"/>
  <cols>
    <col min="1" max="1" width="20.875" customWidth="1"/>
    <col min="7" max="7" width="12.625" customWidth="1"/>
  </cols>
  <sheetData>
    <row r="1" spans="1:7" s="84" customFormat="1" ht="17.25" x14ac:dyDescent="0.3"/>
    <row r="2" spans="1:7" s="84" customFormat="1" ht="17.25" x14ac:dyDescent="0.3">
      <c r="A2" s="85" t="s">
        <v>247</v>
      </c>
      <c r="B2" s="85"/>
      <c r="C2" s="85"/>
      <c r="D2" s="85"/>
      <c r="E2" s="85"/>
      <c r="F2" s="85"/>
      <c r="G2" s="85"/>
    </row>
    <row r="3" spans="1:7" x14ac:dyDescent="0.25">
      <c r="A3" s="76" t="s">
        <v>254</v>
      </c>
      <c r="B3" s="76"/>
      <c r="C3" s="76"/>
      <c r="D3" s="76"/>
      <c r="E3" s="76"/>
      <c r="F3" s="76"/>
      <c r="G3" s="76"/>
    </row>
    <row r="4" spans="1:7" x14ac:dyDescent="0.25">
      <c r="A4" s="76"/>
      <c r="B4" s="76"/>
      <c r="C4" s="76"/>
      <c r="D4" s="76"/>
      <c r="E4" s="76"/>
      <c r="F4" s="76"/>
      <c r="G4" s="76"/>
    </row>
    <row r="5" spans="1:7" x14ac:dyDescent="0.25">
      <c r="A5" s="76"/>
      <c r="B5" s="76"/>
      <c r="C5" s="76"/>
      <c r="D5" s="76"/>
      <c r="E5" s="76"/>
      <c r="F5" s="76"/>
      <c r="G5" s="76"/>
    </row>
    <row r="6" spans="1:7" x14ac:dyDescent="0.25">
      <c r="A6" s="76"/>
      <c r="B6" s="76">
        <v>1950</v>
      </c>
      <c r="C6" s="76">
        <v>1960</v>
      </c>
      <c r="D6" s="76">
        <v>1970</v>
      </c>
      <c r="E6" s="76">
        <v>1980</v>
      </c>
      <c r="F6" s="76">
        <v>1990</v>
      </c>
      <c r="G6" s="76">
        <v>2000</v>
      </c>
    </row>
    <row r="7" spans="1:7" ht="16.5" thickBot="1" x14ac:dyDescent="0.3">
      <c r="A7" s="76"/>
      <c r="B7" s="76"/>
      <c r="C7" s="76"/>
      <c r="D7" s="76"/>
      <c r="E7" s="76"/>
      <c r="F7" s="76"/>
      <c r="G7" s="76"/>
    </row>
    <row r="8" spans="1:7" ht="16.5" thickBot="1" x14ac:dyDescent="0.3">
      <c r="A8" s="77" t="s">
        <v>2</v>
      </c>
      <c r="B8" s="78">
        <v>1005595</v>
      </c>
      <c r="C8" s="78">
        <v>1117376</v>
      </c>
      <c r="D8" s="78">
        <v>1289420</v>
      </c>
      <c r="E8" s="78">
        <v>1549589</v>
      </c>
      <c r="F8" s="78">
        <v>1984449</v>
      </c>
      <c r="G8" s="78">
        <v>2667859</v>
      </c>
    </row>
    <row r="9" spans="1:7" ht="16.5" thickBot="1" x14ac:dyDescent="0.3">
      <c r="A9" s="79" t="s">
        <v>4</v>
      </c>
      <c r="B9" s="78">
        <v>2653637</v>
      </c>
      <c r="C9" s="78">
        <v>3269808</v>
      </c>
      <c r="D9" s="78">
        <v>4317891</v>
      </c>
      <c r="E9" s="78">
        <v>5775906</v>
      </c>
      <c r="F9" s="78">
        <v>7846295</v>
      </c>
      <c r="G9" s="78">
        <v>10332013</v>
      </c>
    </row>
    <row r="10" spans="1:7" ht="16.5" thickBot="1" x14ac:dyDescent="0.3">
      <c r="A10" s="79" t="s">
        <v>5</v>
      </c>
      <c r="B10" s="78">
        <v>271369</v>
      </c>
      <c r="C10" s="78">
        <v>351953</v>
      </c>
      <c r="D10" s="78">
        <v>484580</v>
      </c>
      <c r="E10" s="78">
        <v>670523</v>
      </c>
      <c r="F10" s="78">
        <v>949255</v>
      </c>
      <c r="G10" s="78">
        <v>1367884</v>
      </c>
    </row>
    <row r="11" spans="1:7" ht="16.5" thickBot="1" x14ac:dyDescent="0.3">
      <c r="A11" s="79" t="s">
        <v>6</v>
      </c>
      <c r="B11" s="78">
        <v>573268</v>
      </c>
      <c r="C11" s="78">
        <v>616682</v>
      </c>
      <c r="D11" s="78">
        <v>620020</v>
      </c>
      <c r="E11" s="78">
        <v>788898</v>
      </c>
      <c r="F11" s="78">
        <v>995989</v>
      </c>
      <c r="G11" s="78">
        <v>1278859</v>
      </c>
    </row>
    <row r="12" spans="1:7" ht="16.5" thickBot="1" x14ac:dyDescent="0.3">
      <c r="A12" s="79" t="s">
        <v>8</v>
      </c>
      <c r="B12" s="78">
        <v>2585509</v>
      </c>
      <c r="C12" s="78">
        <v>3026091</v>
      </c>
      <c r="D12" s="78">
        <v>3643361</v>
      </c>
      <c r="E12" s="78">
        <v>4447369</v>
      </c>
      <c r="F12" s="78">
        <v>6118452</v>
      </c>
      <c r="G12" s="78">
        <v>8350413</v>
      </c>
    </row>
    <row r="13" spans="1:7" ht="16.5" thickBot="1" x14ac:dyDescent="0.3">
      <c r="A13" s="79" t="s">
        <v>9</v>
      </c>
      <c r="B13" s="78">
        <v>2087055</v>
      </c>
      <c r="C13" s="78">
        <v>2396304</v>
      </c>
      <c r="D13" s="78">
        <v>2789306</v>
      </c>
      <c r="E13" s="78">
        <v>3334822</v>
      </c>
      <c r="F13" s="78">
        <v>4226425</v>
      </c>
      <c r="G13" s="78">
        <v>4815613</v>
      </c>
    </row>
    <row r="14" spans="1:7" ht="16.5" thickBot="1" x14ac:dyDescent="0.3">
      <c r="A14" s="79" t="s">
        <v>10</v>
      </c>
      <c r="B14" s="78">
        <v>823885</v>
      </c>
      <c r="C14" s="78">
        <v>1054837</v>
      </c>
      <c r="D14" s="78">
        <v>1396565</v>
      </c>
      <c r="E14" s="78">
        <v>1848799</v>
      </c>
      <c r="F14" s="78">
        <v>2117239</v>
      </c>
      <c r="G14" s="78">
        <v>2694875</v>
      </c>
    </row>
    <row r="15" spans="1:7" ht="16.5" thickBot="1" x14ac:dyDescent="0.3">
      <c r="A15" s="79" t="s">
        <v>11</v>
      </c>
      <c r="B15" s="78">
        <v>2860288</v>
      </c>
      <c r="C15" s="78">
        <v>3576077</v>
      </c>
      <c r="D15" s="78">
        <v>5579014</v>
      </c>
      <c r="E15" s="78">
        <v>8593262</v>
      </c>
      <c r="F15" s="78">
        <v>12490877</v>
      </c>
      <c r="G15" s="78">
        <v>16884578</v>
      </c>
    </row>
    <row r="16" spans="1:7" ht="16.5" thickBot="1" x14ac:dyDescent="0.3">
      <c r="A16" s="79" t="s">
        <v>13</v>
      </c>
      <c r="B16" s="78">
        <v>5297454</v>
      </c>
      <c r="C16" s="78">
        <v>6958283</v>
      </c>
      <c r="D16" s="78">
        <v>8788945</v>
      </c>
      <c r="E16" s="78">
        <v>11016641</v>
      </c>
      <c r="F16" s="78">
        <v>15413800</v>
      </c>
      <c r="G16" s="78">
        <v>19736036</v>
      </c>
    </row>
    <row r="17" spans="1:7" ht="16.5" thickBot="1" x14ac:dyDescent="0.3">
      <c r="A17" s="79" t="s">
        <v>20</v>
      </c>
      <c r="B17" s="78">
        <v>1171897</v>
      </c>
      <c r="C17" s="78">
        <v>1455900</v>
      </c>
      <c r="D17" s="78">
        <v>1964128</v>
      </c>
      <c r="E17" s="78">
        <v>2481375</v>
      </c>
      <c r="F17" s="78">
        <v>3504813</v>
      </c>
      <c r="G17" s="78">
        <v>4711655</v>
      </c>
    </row>
    <row r="18" spans="1:7" ht="16.5" thickBot="1" x14ac:dyDescent="0.3">
      <c r="A18" s="79" t="s">
        <v>21</v>
      </c>
      <c r="B18" s="78">
        <v>1672661</v>
      </c>
      <c r="C18" s="78">
        <v>2055083</v>
      </c>
      <c r="D18" s="78">
        <v>2619809</v>
      </c>
      <c r="E18" s="78">
        <v>3458062</v>
      </c>
      <c r="F18" s="78">
        <v>4705442</v>
      </c>
      <c r="G18" s="78">
        <v>6619120</v>
      </c>
    </row>
    <row r="19" spans="1:7" ht="16.5" thickBot="1" x14ac:dyDescent="0.3">
      <c r="A19" s="79" t="s">
        <v>26</v>
      </c>
      <c r="B19" s="78">
        <v>31796939</v>
      </c>
      <c r="C19" s="78">
        <v>41547479</v>
      </c>
      <c r="D19" s="78">
        <v>55585637</v>
      </c>
      <c r="E19" s="78">
        <v>74821273</v>
      </c>
      <c r="F19" s="78">
        <v>96603759</v>
      </c>
      <c r="G19" s="78">
        <v>123178818</v>
      </c>
    </row>
    <row r="20" spans="1:7" ht="16.5" thickBot="1" x14ac:dyDescent="0.3">
      <c r="A20" s="79" t="s">
        <v>31</v>
      </c>
      <c r="B20" s="78">
        <v>3271073</v>
      </c>
      <c r="C20" s="78">
        <v>3912663</v>
      </c>
      <c r="D20" s="78">
        <v>4840501</v>
      </c>
      <c r="E20" s="78">
        <v>6118518</v>
      </c>
      <c r="F20" s="78">
        <v>7945137</v>
      </c>
      <c r="G20" s="78">
        <v>10516111</v>
      </c>
    </row>
    <row r="21" spans="1:7" ht="16.5" thickBot="1" x14ac:dyDescent="0.3">
      <c r="A21" s="79" t="s">
        <v>32</v>
      </c>
      <c r="B21" s="78">
        <v>4376162</v>
      </c>
      <c r="C21" s="78">
        <v>4865796</v>
      </c>
      <c r="D21" s="78">
        <v>5303777</v>
      </c>
      <c r="E21" s="78">
        <v>6318189</v>
      </c>
      <c r="F21" s="78">
        <v>8361039</v>
      </c>
      <c r="G21" s="78">
        <v>11587750</v>
      </c>
    </row>
    <row r="22" spans="1:7" ht="16.5" thickBot="1" x14ac:dyDescent="0.3">
      <c r="A22" s="79" t="s">
        <v>33</v>
      </c>
      <c r="B22" s="78">
        <v>3687654</v>
      </c>
      <c r="C22" s="78">
        <v>4494738</v>
      </c>
      <c r="D22" s="78">
        <v>5546065</v>
      </c>
      <c r="E22" s="78">
        <v>6758153</v>
      </c>
      <c r="F22" s="78">
        <v>8084632</v>
      </c>
      <c r="G22" s="78">
        <v>10048561</v>
      </c>
    </row>
    <row r="23" spans="1:7" x14ac:dyDescent="0.25">
      <c r="A23" s="80" t="s">
        <v>34</v>
      </c>
      <c r="B23" s="81">
        <v>64134446</v>
      </c>
      <c r="C23" s="81">
        <v>80699070</v>
      </c>
      <c r="D23" s="81">
        <v>104769019</v>
      </c>
      <c r="E23" s="81">
        <v>137981379</v>
      </c>
      <c r="F23" s="81">
        <v>181347603</v>
      </c>
      <c r="G23" s="81">
        <v>234790145</v>
      </c>
    </row>
    <row r="24" spans="1:7" ht="16.5" thickBot="1" x14ac:dyDescent="0.3">
      <c r="A24" s="12"/>
      <c r="B24" s="12"/>
      <c r="C24" s="12"/>
      <c r="D24" s="12"/>
      <c r="E24" s="12"/>
      <c r="F24" s="12"/>
      <c r="G24" s="12"/>
    </row>
    <row r="25" spans="1:7" ht="16.5" thickBot="1" x14ac:dyDescent="0.3">
      <c r="A25" s="77" t="s">
        <v>35</v>
      </c>
      <c r="B25" s="78">
        <v>2607769</v>
      </c>
      <c r="C25" s="78">
        <v>3042303</v>
      </c>
      <c r="D25" s="78">
        <v>3727238</v>
      </c>
      <c r="E25" s="78">
        <v>4522391</v>
      </c>
      <c r="F25" s="78">
        <v>5841411</v>
      </c>
      <c r="G25" s="78">
        <v>7942675</v>
      </c>
    </row>
    <row r="26" spans="1:7" ht="16.5" thickBot="1" x14ac:dyDescent="0.3">
      <c r="A26" s="79" t="s">
        <v>36</v>
      </c>
      <c r="B26" s="78">
        <v>1259816</v>
      </c>
      <c r="C26" s="78">
        <v>1467449</v>
      </c>
      <c r="D26" s="78">
        <v>1839245</v>
      </c>
      <c r="E26" s="78">
        <v>2348575</v>
      </c>
      <c r="F26" s="78">
        <v>3085222</v>
      </c>
      <c r="G26" s="78">
        <v>3940259</v>
      </c>
    </row>
    <row r="27" spans="1:7" ht="16.5" thickBot="1" x14ac:dyDescent="0.3">
      <c r="A27" s="79" t="s">
        <v>40</v>
      </c>
      <c r="B27" s="78">
        <v>4887591</v>
      </c>
      <c r="C27" s="78">
        <v>5608760</v>
      </c>
      <c r="D27" s="78">
        <v>6726733</v>
      </c>
      <c r="E27" s="78">
        <v>8762486</v>
      </c>
      <c r="F27" s="78">
        <v>11884495</v>
      </c>
      <c r="G27" s="78">
        <v>15343036</v>
      </c>
    </row>
    <row r="28" spans="1:7" ht="16.5" thickBot="1" x14ac:dyDescent="0.3">
      <c r="A28" s="79" t="s">
        <v>44</v>
      </c>
      <c r="B28" s="78">
        <v>211204</v>
      </c>
      <c r="C28" s="78">
        <v>243867</v>
      </c>
      <c r="D28" s="78">
        <v>270435</v>
      </c>
      <c r="E28" s="78">
        <v>256009</v>
      </c>
      <c r="F28" s="78">
        <v>371100</v>
      </c>
      <c r="G28" s="78">
        <v>491483</v>
      </c>
    </row>
    <row r="29" spans="1:7" ht="16.5" thickBot="1" x14ac:dyDescent="0.3">
      <c r="A29" s="79" t="s">
        <v>48</v>
      </c>
      <c r="B29" s="78">
        <v>415767</v>
      </c>
      <c r="C29" s="78">
        <v>446003</v>
      </c>
      <c r="D29" s="78">
        <v>514579</v>
      </c>
      <c r="E29" s="78">
        <v>713827</v>
      </c>
      <c r="F29" s="78">
        <v>938084</v>
      </c>
      <c r="G29" s="78">
        <v>1236429</v>
      </c>
    </row>
    <row r="30" spans="1:7" ht="16.5" thickBot="1" x14ac:dyDescent="0.3">
      <c r="A30" s="79" t="s">
        <v>49</v>
      </c>
      <c r="B30" s="78">
        <v>826308</v>
      </c>
      <c r="C30" s="78">
        <v>1002214</v>
      </c>
      <c r="D30" s="78">
        <v>1272408</v>
      </c>
      <c r="E30" s="78">
        <v>1674005</v>
      </c>
      <c r="F30" s="78">
        <v>2264842</v>
      </c>
      <c r="G30" s="78">
        <v>3102404</v>
      </c>
    </row>
    <row r="31" spans="1:7" ht="16.5" thickBot="1" x14ac:dyDescent="0.3">
      <c r="A31" s="79" t="s">
        <v>50</v>
      </c>
      <c r="B31" s="78">
        <v>13568762</v>
      </c>
      <c r="C31" s="78">
        <v>16610482</v>
      </c>
      <c r="D31" s="78">
        <v>21780955</v>
      </c>
      <c r="E31" s="78">
        <v>29012545</v>
      </c>
      <c r="F31" s="78">
        <v>39047458</v>
      </c>
      <c r="G31" s="78">
        <v>51848551</v>
      </c>
    </row>
    <row r="32" spans="1:7" ht="16.5" thickBot="1" x14ac:dyDescent="0.3">
      <c r="A32" s="79" t="s">
        <v>55</v>
      </c>
      <c r="B32" s="78">
        <v>4117617</v>
      </c>
      <c r="C32" s="78">
        <v>4797344</v>
      </c>
      <c r="D32" s="78">
        <v>5605626</v>
      </c>
      <c r="E32" s="78">
        <v>6743080</v>
      </c>
      <c r="F32" s="78">
        <v>8296606</v>
      </c>
      <c r="G32" s="78">
        <v>10377267</v>
      </c>
    </row>
    <row r="33" spans="1:7" x14ac:dyDescent="0.25">
      <c r="A33" s="80" t="s">
        <v>58</v>
      </c>
      <c r="B33" s="81">
        <v>27894834</v>
      </c>
      <c r="C33" s="81">
        <v>33218422</v>
      </c>
      <c r="D33" s="81">
        <v>41737219</v>
      </c>
      <c r="E33" s="81">
        <v>54032918</v>
      </c>
      <c r="F33" s="81">
        <v>71729218</v>
      </c>
      <c r="G33" s="81">
        <v>94282104</v>
      </c>
    </row>
    <row r="34" spans="1:7" ht="16.5" thickBot="1" x14ac:dyDescent="0.3">
      <c r="A34" s="12"/>
      <c r="B34" s="12"/>
      <c r="C34" s="12"/>
      <c r="D34" s="12"/>
      <c r="E34" s="12"/>
      <c r="F34" s="12"/>
      <c r="G34" s="12"/>
    </row>
    <row r="35" spans="1:7" ht="16.5" thickBot="1" x14ac:dyDescent="0.3">
      <c r="A35" s="77" t="s">
        <v>59</v>
      </c>
      <c r="B35" s="78">
        <v>2437932</v>
      </c>
      <c r="C35" s="78">
        <v>2955803</v>
      </c>
      <c r="D35" s="78">
        <v>3666949</v>
      </c>
      <c r="E35" s="78">
        <v>5793555</v>
      </c>
      <c r="F35" s="78">
        <v>6692038</v>
      </c>
      <c r="G35" s="78">
        <v>7385722</v>
      </c>
    </row>
    <row r="36" spans="1:7" ht="16.5" thickBot="1" x14ac:dyDescent="0.3">
      <c r="A36" s="79" t="s">
        <v>63</v>
      </c>
      <c r="B36" s="78">
        <v>60036</v>
      </c>
      <c r="C36" s="78">
        <v>78417</v>
      </c>
      <c r="D36" s="78">
        <v>158034</v>
      </c>
      <c r="E36" s="78">
        <v>279149</v>
      </c>
      <c r="F36" s="78">
        <v>366088</v>
      </c>
      <c r="G36" s="78">
        <v>430822</v>
      </c>
    </row>
    <row r="37" spans="1:7" ht="16.5" thickBot="1" x14ac:dyDescent="0.3">
      <c r="A37" s="79" t="s">
        <v>64</v>
      </c>
      <c r="B37" s="78">
        <v>20174562</v>
      </c>
      <c r="C37" s="78">
        <v>24168672</v>
      </c>
      <c r="D37" s="78">
        <v>29468504</v>
      </c>
      <c r="E37" s="78">
        <v>36036457</v>
      </c>
      <c r="F37" s="78">
        <v>48397408</v>
      </c>
      <c r="G37" s="78">
        <v>64164965</v>
      </c>
    </row>
    <row r="38" spans="1:7" ht="16.5" thickBot="1" x14ac:dyDescent="0.3">
      <c r="A38" s="79" t="s">
        <v>65</v>
      </c>
      <c r="B38" s="78">
        <v>1402510</v>
      </c>
      <c r="C38" s="78">
        <v>1614698</v>
      </c>
      <c r="D38" s="78">
        <v>2160460</v>
      </c>
      <c r="E38" s="78">
        <v>2568741</v>
      </c>
      <c r="F38" s="78">
        <v>3137919</v>
      </c>
      <c r="G38" s="78">
        <v>4197310</v>
      </c>
    </row>
    <row r="39" spans="1:7" ht="16.5" thickBot="1" x14ac:dyDescent="0.3">
      <c r="A39" s="79" t="s">
        <v>66</v>
      </c>
      <c r="B39" s="78">
        <v>8051151</v>
      </c>
      <c r="C39" s="78">
        <v>10588993</v>
      </c>
      <c r="D39" s="78">
        <v>13787599</v>
      </c>
      <c r="E39" s="78">
        <v>19063992</v>
      </c>
      <c r="F39" s="78">
        <v>26049595</v>
      </c>
      <c r="G39" s="78">
        <v>34193831</v>
      </c>
    </row>
    <row r="40" spans="1:7" x14ac:dyDescent="0.25">
      <c r="A40" s="80" t="s">
        <v>70</v>
      </c>
      <c r="B40" s="81">
        <v>32126191</v>
      </c>
      <c r="C40" s="81">
        <v>39406583</v>
      </c>
      <c r="D40" s="81">
        <v>49241546</v>
      </c>
      <c r="E40" s="81">
        <v>63741894</v>
      </c>
      <c r="F40" s="81">
        <v>84643048</v>
      </c>
      <c r="G40" s="81">
        <v>110372650</v>
      </c>
    </row>
    <row r="41" spans="1:7" ht="16.5" thickBot="1" x14ac:dyDescent="0.3">
      <c r="A41" s="12"/>
      <c r="B41" s="12"/>
      <c r="C41" s="12"/>
      <c r="D41" s="12"/>
      <c r="E41" s="12"/>
      <c r="F41" s="12"/>
      <c r="G41" s="12"/>
    </row>
    <row r="42" spans="1:7" ht="16.5" thickBot="1" x14ac:dyDescent="0.3">
      <c r="A42" s="77" t="s">
        <v>71</v>
      </c>
      <c r="B42" s="78">
        <v>6250443</v>
      </c>
      <c r="C42" s="78">
        <v>7472230</v>
      </c>
      <c r="D42" s="78">
        <v>9304375</v>
      </c>
      <c r="E42" s="78">
        <v>12102619</v>
      </c>
      <c r="F42" s="78">
        <v>12666573</v>
      </c>
      <c r="G42" s="78">
        <v>18124564</v>
      </c>
    </row>
    <row r="43" spans="1:7" ht="16.5" thickBot="1" x14ac:dyDescent="0.3">
      <c r="A43" s="79" t="s">
        <v>74</v>
      </c>
      <c r="B43" s="78">
        <v>2816600</v>
      </c>
      <c r="C43" s="78">
        <v>3450444</v>
      </c>
      <c r="D43" s="78">
        <v>4508062</v>
      </c>
      <c r="E43" s="78">
        <v>6258512</v>
      </c>
      <c r="F43" s="78">
        <v>9536250</v>
      </c>
      <c r="G43" s="78">
        <v>11559538</v>
      </c>
    </row>
    <row r="44" spans="1:7" ht="16.5" thickBot="1" x14ac:dyDescent="0.3">
      <c r="A44" s="79" t="s">
        <v>78</v>
      </c>
      <c r="B44" s="78">
        <v>2553000</v>
      </c>
      <c r="C44" s="78">
        <v>3254000</v>
      </c>
      <c r="D44" s="78">
        <v>4251612</v>
      </c>
      <c r="E44" s="78">
        <v>5699777</v>
      </c>
      <c r="F44" s="78">
        <v>7977698</v>
      </c>
      <c r="G44" s="78">
        <v>10205262</v>
      </c>
    </row>
    <row r="45" spans="1:7" ht="16.5" thickBot="1" x14ac:dyDescent="0.3">
      <c r="A45" s="79" t="s">
        <v>92</v>
      </c>
      <c r="B45" s="78">
        <v>2853151</v>
      </c>
      <c r="C45" s="78">
        <v>4010933</v>
      </c>
      <c r="D45" s="78">
        <v>5514536</v>
      </c>
      <c r="E45" s="78">
        <v>7169968</v>
      </c>
      <c r="F45" s="78">
        <v>10156044</v>
      </c>
      <c r="G45" s="78">
        <v>11820025</v>
      </c>
    </row>
    <row r="46" spans="1:7" ht="16.5" thickBot="1" x14ac:dyDescent="0.3">
      <c r="A46" s="79" t="s">
        <v>81</v>
      </c>
      <c r="B46" s="78">
        <v>4620437</v>
      </c>
      <c r="C46" s="78">
        <v>5481721</v>
      </c>
      <c r="D46" s="78">
        <v>6765644</v>
      </c>
      <c r="E46" s="78">
        <v>8691245</v>
      </c>
      <c r="F46" s="78">
        <v>11632868</v>
      </c>
      <c r="G46" s="78">
        <v>15741942</v>
      </c>
    </row>
    <row r="47" spans="1:7" ht="16.5" thickBot="1" x14ac:dyDescent="0.3">
      <c r="A47" s="79" t="s">
        <v>77</v>
      </c>
      <c r="B47" s="78">
        <v>7934924</v>
      </c>
      <c r="C47" s="78">
        <v>10259653</v>
      </c>
      <c r="D47" s="78">
        <v>13806869</v>
      </c>
      <c r="E47" s="78">
        <v>18665062</v>
      </c>
      <c r="F47" s="78">
        <v>25214284</v>
      </c>
      <c r="G47" s="78">
        <v>33712118</v>
      </c>
    </row>
    <row r="48" spans="1:7" ht="16.5" thickBot="1" x14ac:dyDescent="0.3">
      <c r="A48" s="79" t="s">
        <v>82</v>
      </c>
      <c r="B48" s="78">
        <v>2439435</v>
      </c>
      <c r="C48" s="78">
        <v>3031804</v>
      </c>
      <c r="D48" s="78">
        <v>3769171</v>
      </c>
      <c r="E48" s="78">
        <v>5138478</v>
      </c>
      <c r="F48" s="78">
        <v>6981760</v>
      </c>
      <c r="G48" s="78">
        <v>8278209</v>
      </c>
    </row>
    <row r="49" spans="1:7" ht="16.5" thickBot="1" x14ac:dyDescent="0.3">
      <c r="A49" s="79" t="s">
        <v>83</v>
      </c>
      <c r="B49" s="78">
        <v>2362522</v>
      </c>
      <c r="C49" s="78">
        <v>2815405</v>
      </c>
      <c r="D49" s="78">
        <v>3521913</v>
      </c>
      <c r="E49" s="78">
        <v>4299555</v>
      </c>
      <c r="F49" s="78">
        <v>5505113</v>
      </c>
      <c r="G49" s="78">
        <v>6621126</v>
      </c>
    </row>
    <row r="50" spans="1:7" ht="16.5" thickBot="1" x14ac:dyDescent="0.3">
      <c r="A50" s="79" t="s">
        <v>84</v>
      </c>
      <c r="B50" s="78">
        <v>6121184</v>
      </c>
      <c r="C50" s="78">
        <v>8156827</v>
      </c>
      <c r="D50" s="78">
        <v>11247182</v>
      </c>
      <c r="E50" s="78">
        <v>16330543</v>
      </c>
      <c r="F50" s="78">
        <v>23354478</v>
      </c>
      <c r="G50" s="78">
        <v>30507979</v>
      </c>
    </row>
    <row r="51" spans="1:7" ht="16.5" thickBot="1" x14ac:dyDescent="0.3">
      <c r="A51" s="79" t="s">
        <v>85</v>
      </c>
      <c r="B51" s="78">
        <v>5521758</v>
      </c>
      <c r="C51" s="78">
        <v>7261862</v>
      </c>
      <c r="D51" s="78">
        <v>9742933</v>
      </c>
      <c r="E51" s="78">
        <v>12414719</v>
      </c>
      <c r="F51" s="78">
        <v>17455758</v>
      </c>
      <c r="G51" s="78">
        <v>23955822</v>
      </c>
    </row>
    <row r="52" spans="1:7" x14ac:dyDescent="0.25">
      <c r="A52" s="80" t="s">
        <v>86</v>
      </c>
      <c r="B52" s="81">
        <v>43473454</v>
      </c>
      <c r="C52" s="81">
        <v>55194879</v>
      </c>
      <c r="D52" s="81">
        <v>72432297</v>
      </c>
      <c r="E52" s="81">
        <v>96770478</v>
      </c>
      <c r="F52" s="81">
        <v>130480826</v>
      </c>
      <c r="G52" s="81">
        <v>170526585</v>
      </c>
    </row>
    <row r="53" spans="1:7" x14ac:dyDescent="0.25">
      <c r="A53" s="12"/>
      <c r="B53" s="12"/>
      <c r="C53" s="12"/>
      <c r="D53" s="12"/>
      <c r="E53" s="12"/>
      <c r="F53" s="12"/>
      <c r="G53" s="12"/>
    </row>
    <row r="54" spans="1:7" ht="16.5" thickBot="1" x14ac:dyDescent="0.3">
      <c r="A54" s="79" t="s">
        <v>87</v>
      </c>
      <c r="B54" s="78">
        <v>463729</v>
      </c>
      <c r="C54" s="78">
        <v>590731</v>
      </c>
      <c r="D54" s="78">
        <v>764683</v>
      </c>
      <c r="E54" s="78">
        <v>1058021</v>
      </c>
      <c r="F54" s="78">
        <v>1470569</v>
      </c>
      <c r="G54" s="78">
        <v>1893442</v>
      </c>
    </row>
    <row r="55" spans="1:7" ht="16.5" thickBot="1" x14ac:dyDescent="0.3">
      <c r="A55" s="79" t="s">
        <v>89</v>
      </c>
      <c r="B55" s="78">
        <v>430413</v>
      </c>
      <c r="C55" s="78">
        <v>496695</v>
      </c>
      <c r="D55" s="78">
        <v>583999</v>
      </c>
      <c r="E55" s="78">
        <v>900476</v>
      </c>
      <c r="F55" s="78">
        <v>1262981</v>
      </c>
      <c r="G55" s="78">
        <v>1639319</v>
      </c>
    </row>
    <row r="56" spans="1:7" ht="16.5" thickBot="1" x14ac:dyDescent="0.3">
      <c r="A56" s="79" t="s">
        <v>210</v>
      </c>
      <c r="B56" s="78">
        <v>13595840</v>
      </c>
      <c r="C56" s="78">
        <v>17416653</v>
      </c>
      <c r="D56" s="78">
        <v>22739921</v>
      </c>
      <c r="E56" s="78">
        <v>29251588</v>
      </c>
      <c r="F56" s="78">
        <v>38476273</v>
      </c>
      <c r="G56" s="78">
        <v>45064098</v>
      </c>
    </row>
    <row r="57" spans="1:7" ht="16.5" thickBot="1" x14ac:dyDescent="0.3">
      <c r="A57" s="79" t="s">
        <v>90</v>
      </c>
      <c r="B57" s="78">
        <v>277384</v>
      </c>
      <c r="C57" s="78">
        <v>351842</v>
      </c>
      <c r="D57" s="78">
        <v>455145</v>
      </c>
      <c r="E57" s="78">
        <v>611447</v>
      </c>
      <c r="F57" s="78">
        <v>884616</v>
      </c>
      <c r="G57" s="78">
        <v>1109750</v>
      </c>
    </row>
    <row r="58" spans="1:7" ht="16.5" thickBot="1" x14ac:dyDescent="0.3">
      <c r="A58" s="79" t="s">
        <v>91</v>
      </c>
      <c r="B58" s="78">
        <v>726182</v>
      </c>
      <c r="C58" s="78">
        <v>858551</v>
      </c>
      <c r="D58" s="78">
        <v>1067136</v>
      </c>
      <c r="E58" s="78">
        <v>1344719</v>
      </c>
      <c r="F58" s="78">
        <v>1721260</v>
      </c>
      <c r="G58" s="78">
        <v>2067669</v>
      </c>
    </row>
    <row r="59" spans="1:7" x14ac:dyDescent="0.25">
      <c r="A59" s="80" t="s">
        <v>93</v>
      </c>
      <c r="B59" s="81">
        <v>15493548</v>
      </c>
      <c r="C59" s="81">
        <v>19714472</v>
      </c>
      <c r="D59" s="81">
        <v>25610884</v>
      </c>
      <c r="E59" s="81">
        <v>33166251</v>
      </c>
      <c r="F59" s="81">
        <v>43815699</v>
      </c>
      <c r="G59" s="81">
        <v>51774278</v>
      </c>
    </row>
    <row r="60" spans="1:7" ht="16.5" thickBot="1" x14ac:dyDescent="0.3">
      <c r="A60" s="12"/>
      <c r="B60" s="12"/>
      <c r="C60" s="12"/>
      <c r="D60" s="12"/>
      <c r="E60" s="12"/>
      <c r="F60" s="12"/>
      <c r="G60" s="12"/>
    </row>
    <row r="61" spans="1:7" ht="16.5" thickBot="1" x14ac:dyDescent="0.3">
      <c r="A61" s="77" t="s">
        <v>94</v>
      </c>
      <c r="B61" s="78">
        <v>9343384</v>
      </c>
      <c r="C61" s="78">
        <v>12423434</v>
      </c>
      <c r="D61" s="78">
        <v>15909275</v>
      </c>
      <c r="E61" s="78">
        <v>19487272</v>
      </c>
      <c r="F61" s="78">
        <v>24734809</v>
      </c>
      <c r="G61" s="78">
        <v>30184084</v>
      </c>
    </row>
    <row r="62" spans="1:7" ht="16.5" thickBot="1" x14ac:dyDescent="0.3">
      <c r="A62" s="79" t="s">
        <v>95</v>
      </c>
      <c r="B62" s="78">
        <v>9057</v>
      </c>
      <c r="C62" s="78">
        <v>27811</v>
      </c>
      <c r="D62" s="78">
        <v>89131</v>
      </c>
      <c r="E62" s="78">
        <v>130342</v>
      </c>
      <c r="F62" s="78">
        <v>221385</v>
      </c>
      <c r="G62" s="78">
        <v>308794</v>
      </c>
    </row>
    <row r="63" spans="1:7" ht="16.5" thickBot="1" x14ac:dyDescent="0.3">
      <c r="A63" s="79" t="s">
        <v>96</v>
      </c>
      <c r="B63" s="78">
        <v>8892718</v>
      </c>
      <c r="C63" s="78">
        <v>10909294</v>
      </c>
      <c r="D63" s="78">
        <v>13931846</v>
      </c>
      <c r="E63" s="78">
        <v>18806061</v>
      </c>
      <c r="F63" s="78">
        <v>25089032</v>
      </c>
      <c r="G63" s="78">
        <v>30429227</v>
      </c>
    </row>
    <row r="64" spans="1:7" ht="16.5" thickBot="1" x14ac:dyDescent="0.3">
      <c r="A64" s="79" t="s">
        <v>97</v>
      </c>
      <c r="B64" s="78">
        <v>3517210</v>
      </c>
      <c r="C64" s="78">
        <v>4149157</v>
      </c>
      <c r="D64" s="78">
        <v>5098627</v>
      </c>
      <c r="E64" s="78">
        <v>6443183</v>
      </c>
      <c r="F64" s="78">
        <v>8211005</v>
      </c>
      <c r="G64" s="78">
        <v>9567553</v>
      </c>
    </row>
    <row r="65" spans="1:7" ht="16.5" thickBot="1" x14ac:dyDescent="0.3">
      <c r="A65" s="79" t="s">
        <v>98</v>
      </c>
      <c r="B65" s="78">
        <v>961305</v>
      </c>
      <c r="C65" s="78">
        <v>1337947</v>
      </c>
      <c r="D65" s="78">
        <v>1999162</v>
      </c>
      <c r="E65" s="78">
        <v>3065365</v>
      </c>
      <c r="F65" s="78">
        <v>4139825</v>
      </c>
      <c r="G65" s="78">
        <v>5115450</v>
      </c>
    </row>
    <row r="66" spans="1:7" ht="16.5" thickBot="1" x14ac:dyDescent="0.3">
      <c r="A66" s="79" t="s">
        <v>99</v>
      </c>
      <c r="B66" s="78">
        <v>21197691</v>
      </c>
      <c r="C66" s="78">
        <v>26846610</v>
      </c>
      <c r="D66" s="78">
        <v>33574026</v>
      </c>
      <c r="E66" s="78">
        <v>42634215</v>
      </c>
      <c r="F66" s="78">
        <v>56683220</v>
      </c>
      <c r="G66" s="78">
        <v>70512306</v>
      </c>
    </row>
    <row r="67" spans="1:7" x14ac:dyDescent="0.25">
      <c r="A67" s="80" t="s">
        <v>100</v>
      </c>
      <c r="B67" s="81">
        <v>43921365</v>
      </c>
      <c r="C67" s="81">
        <v>55694253</v>
      </c>
      <c r="D67" s="81">
        <v>70602067</v>
      </c>
      <c r="E67" s="81">
        <v>90566438</v>
      </c>
      <c r="F67" s="81">
        <v>119079276</v>
      </c>
      <c r="G67" s="81">
        <v>146117414</v>
      </c>
    </row>
    <row r="68" spans="1:7" x14ac:dyDescent="0.25">
      <c r="A68" s="12"/>
      <c r="B68" s="12"/>
      <c r="C68" s="12"/>
      <c r="D68" s="12"/>
      <c r="E68" s="12"/>
      <c r="F68" s="12"/>
      <c r="G68" s="12"/>
    </row>
    <row r="69" spans="1:7" x14ac:dyDescent="0.25">
      <c r="A69" s="82" t="s">
        <v>101</v>
      </c>
      <c r="B69" s="19">
        <v>183122473</v>
      </c>
      <c r="C69" s="19">
        <v>228233426</v>
      </c>
      <c r="D69" s="19">
        <v>293790965</v>
      </c>
      <c r="E69" s="19">
        <v>385692920</v>
      </c>
      <c r="F69" s="19">
        <v>512016394</v>
      </c>
      <c r="G69" s="19">
        <v>661745762</v>
      </c>
    </row>
    <row r="70" spans="1:7" x14ac:dyDescent="0.25">
      <c r="A70" s="12"/>
      <c r="B70" s="12"/>
      <c r="C70" s="12"/>
      <c r="D70" s="12"/>
      <c r="E70" s="12"/>
      <c r="F70" s="12"/>
      <c r="G70" s="12"/>
    </row>
    <row r="71" spans="1:7" x14ac:dyDescent="0.25">
      <c r="A71" s="82" t="s">
        <v>102</v>
      </c>
      <c r="B71" s="19">
        <v>227043838</v>
      </c>
      <c r="C71" s="19">
        <v>283927679</v>
      </c>
      <c r="D71" s="19">
        <v>364393032</v>
      </c>
      <c r="E71" s="19">
        <v>476259358</v>
      </c>
      <c r="F71" s="19">
        <v>631095670</v>
      </c>
      <c r="G71" s="19">
        <v>807863176</v>
      </c>
    </row>
    <row r="72" spans="1:7" x14ac:dyDescent="0.25">
      <c r="A72" s="76"/>
      <c r="B72" s="76"/>
      <c r="C72" s="76"/>
      <c r="D72" s="76"/>
      <c r="E72" s="76"/>
      <c r="F72" s="76"/>
      <c r="G72" s="76"/>
    </row>
    <row r="73" spans="1:7" x14ac:dyDescent="0.25">
      <c r="A73" s="76"/>
      <c r="B73" s="76"/>
      <c r="C73" s="76"/>
      <c r="D73" s="76"/>
      <c r="E73" s="76"/>
      <c r="F73" s="76"/>
      <c r="G73" s="7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2:O101"/>
  <sheetViews>
    <sheetView workbookViewId="0">
      <selection activeCell="A3" sqref="A3"/>
    </sheetView>
  </sheetViews>
  <sheetFormatPr defaultColWidth="10.875" defaultRowHeight="15.75" x14ac:dyDescent="0.25"/>
  <cols>
    <col min="1" max="1" width="16.625" style="9" customWidth="1"/>
    <col min="2" max="2" width="13.875" style="9" customWidth="1"/>
    <col min="3" max="16384" width="10.875" style="9"/>
  </cols>
  <sheetData>
    <row r="2" spans="1:10" ht="18.75" x14ac:dyDescent="0.3">
      <c r="A2" s="39" t="s">
        <v>248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s="12" customFormat="1" x14ac:dyDescent="0.25">
      <c r="A3" s="40" t="s">
        <v>255</v>
      </c>
      <c r="B3" s="40"/>
      <c r="C3" s="40"/>
      <c r="D3" s="40"/>
      <c r="E3" s="40"/>
      <c r="F3" s="40"/>
      <c r="G3" s="40"/>
      <c r="H3" s="40"/>
      <c r="I3"/>
      <c r="J3"/>
    </row>
    <row r="4" spans="1:10" s="12" customFormat="1" ht="12.75" x14ac:dyDescent="0.2">
      <c r="A4" s="29"/>
      <c r="B4" s="29"/>
      <c r="C4" s="29"/>
      <c r="D4" s="29"/>
      <c r="E4" s="29"/>
      <c r="F4" s="29"/>
      <c r="G4" s="29"/>
      <c r="H4" s="29"/>
      <c r="I4" s="38" t="s">
        <v>219</v>
      </c>
      <c r="J4" s="38" t="s">
        <v>219</v>
      </c>
    </row>
    <row r="5" spans="1:10" s="12" customFormat="1" ht="13.5" thickBot="1" x14ac:dyDescent="0.25">
      <c r="A5" s="10"/>
      <c r="B5" s="10"/>
      <c r="C5" s="10"/>
      <c r="D5" s="10"/>
      <c r="E5" s="10"/>
      <c r="F5" s="10"/>
      <c r="G5" s="10"/>
      <c r="H5" s="10"/>
      <c r="I5" s="11" t="s">
        <v>218</v>
      </c>
      <c r="J5" s="11"/>
    </row>
    <row r="6" spans="1:10" s="12" customFormat="1" ht="14.25" thickTop="1" thickBot="1" x14ac:dyDescent="0.25">
      <c r="A6" s="13" t="s">
        <v>0</v>
      </c>
      <c r="B6" s="13" t="s">
        <v>1</v>
      </c>
      <c r="C6" s="14">
        <v>1890</v>
      </c>
      <c r="D6" s="14">
        <v>1900</v>
      </c>
      <c r="E6" s="14">
        <v>1910</v>
      </c>
      <c r="F6" s="14">
        <v>1920</v>
      </c>
      <c r="G6" s="14">
        <v>1930</v>
      </c>
      <c r="H6" s="15">
        <v>1940</v>
      </c>
      <c r="I6" s="16">
        <v>1950</v>
      </c>
      <c r="J6" s="16">
        <v>1960</v>
      </c>
    </row>
    <row r="7" spans="1:10" s="12" customFormat="1" ht="14.25" thickTop="1" thickBot="1" x14ac:dyDescent="0.25">
      <c r="A7" s="17"/>
      <c r="I7" s="18"/>
      <c r="J7" s="18"/>
    </row>
    <row r="8" spans="1:10" s="12" customFormat="1" ht="13.5" thickBot="1" x14ac:dyDescent="0.25">
      <c r="A8" s="20" t="s">
        <v>2</v>
      </c>
      <c r="B8" s="21" t="s">
        <v>3</v>
      </c>
      <c r="C8" s="19">
        <v>451106.87919539807</v>
      </c>
      <c r="D8" s="19">
        <v>464824.25314464327</v>
      </c>
      <c r="E8" s="19">
        <v>488595.42682622152</v>
      </c>
      <c r="F8" s="19">
        <v>498455.75323681155</v>
      </c>
      <c r="G8" s="19">
        <v>550605.25356388977</v>
      </c>
      <c r="H8" s="19">
        <v>596273.72435175173</v>
      </c>
      <c r="I8" s="22">
        <v>692000</v>
      </c>
      <c r="J8" s="22">
        <v>892000</v>
      </c>
    </row>
    <row r="9" spans="1:10" s="12" customFormat="1" ht="13.5" thickBot="1" x14ac:dyDescent="0.25">
      <c r="A9" s="23" t="s">
        <v>4</v>
      </c>
      <c r="B9" s="24" t="s">
        <v>3</v>
      </c>
      <c r="C9" s="19">
        <v>1691106.6722191731</v>
      </c>
      <c r="D9" s="19">
        <v>1742530.2786431531</v>
      </c>
      <c r="E9" s="19">
        <v>1795517.5873108115</v>
      </c>
      <c r="F9" s="19">
        <v>1831752.8619670693</v>
      </c>
      <c r="G9" s="19">
        <v>2023394.7396141212</v>
      </c>
      <c r="H9" s="19">
        <v>2191219.7702695155</v>
      </c>
      <c r="I9" s="22">
        <v>2543000</v>
      </c>
      <c r="J9" s="22">
        <v>3277000</v>
      </c>
    </row>
    <row r="10" spans="1:10" s="12" customFormat="1" ht="13.5" thickBot="1" x14ac:dyDescent="0.25">
      <c r="A10" s="23" t="s">
        <v>5</v>
      </c>
      <c r="B10" s="24" t="s">
        <v>3</v>
      </c>
      <c r="C10" s="19">
        <v>195511.34944256267</v>
      </c>
      <c r="D10" s="19">
        <v>201456.50881678608</v>
      </c>
      <c r="E10" s="19">
        <v>207582.45012559125</v>
      </c>
      <c r="F10" s="19">
        <v>211771.66394743152</v>
      </c>
      <c r="G10" s="19">
        <v>233927.6655314792</v>
      </c>
      <c r="H10" s="19">
        <v>253330.16612632229</v>
      </c>
      <c r="I10" s="22">
        <v>294000</v>
      </c>
      <c r="J10" s="22">
        <v>360000</v>
      </c>
    </row>
    <row r="11" spans="1:10" s="12" customFormat="1" ht="13.5" thickBot="1" x14ac:dyDescent="0.25">
      <c r="A11" s="23" t="s">
        <v>6</v>
      </c>
      <c r="B11" s="24" t="s">
        <v>7</v>
      </c>
      <c r="C11" s="19">
        <v>335827.31792004814</v>
      </c>
      <c r="D11" s="19">
        <v>346039.24133495567</v>
      </c>
      <c r="E11" s="19">
        <v>356561.69154225703</v>
      </c>
      <c r="F11" s="19">
        <v>363757.44997773098</v>
      </c>
      <c r="G11" s="19">
        <v>401814.52752856119</v>
      </c>
      <c r="H11" s="19">
        <v>435141.95201970323</v>
      </c>
      <c r="I11" s="22">
        <v>505000</v>
      </c>
      <c r="J11" s="22">
        <v>554000</v>
      </c>
    </row>
    <row r="12" spans="1:10" s="12" customFormat="1" ht="13.5" thickBot="1" x14ac:dyDescent="0.25">
      <c r="A12" s="23" t="s">
        <v>8</v>
      </c>
      <c r="B12" s="24" t="s">
        <v>7</v>
      </c>
      <c r="C12" s="25">
        <v>1707565.5985548769</v>
      </c>
      <c r="D12" s="25">
        <v>1724718.3002592498</v>
      </c>
      <c r="E12" s="25">
        <v>1777163.9777092603</v>
      </c>
      <c r="F12" s="25">
        <v>1849543.8395013916</v>
      </c>
      <c r="G12" s="25">
        <v>2083865.8368263401</v>
      </c>
      <c r="H12" s="25">
        <v>2256706.4798804014</v>
      </c>
      <c r="I12" s="22">
        <v>2619000</v>
      </c>
      <c r="J12" s="22">
        <v>3118000</v>
      </c>
    </row>
    <row r="13" spans="1:10" s="12" customFormat="1" ht="13.5" thickBot="1" x14ac:dyDescent="0.25">
      <c r="A13" s="23" t="s">
        <v>9</v>
      </c>
      <c r="B13" s="24" t="s">
        <v>7</v>
      </c>
      <c r="C13" s="25">
        <v>1292768.9228447003</v>
      </c>
      <c r="D13" s="25">
        <v>1332079.7725844632</v>
      </c>
      <c r="E13" s="25">
        <v>1372585.9967488076</v>
      </c>
      <c r="F13" s="25">
        <v>1400286.104468731</v>
      </c>
      <c r="G13" s="25">
        <v>1546787.0129020258</v>
      </c>
      <c r="H13" s="25">
        <v>1675081.098467927</v>
      </c>
      <c r="I13" s="22">
        <v>1944000</v>
      </c>
      <c r="J13" s="22">
        <v>2256000</v>
      </c>
    </row>
    <row r="14" spans="1:10" s="12" customFormat="1" ht="13.5" thickBot="1" x14ac:dyDescent="0.25">
      <c r="A14" s="23" t="s">
        <v>10</v>
      </c>
      <c r="B14" s="24" t="s">
        <v>7</v>
      </c>
      <c r="C14" s="25">
        <v>547963.78211112798</v>
      </c>
      <c r="D14" s="25">
        <v>564626.40566337318</v>
      </c>
      <c r="E14" s="25">
        <v>581795.71055607882</v>
      </c>
      <c r="F14" s="25">
        <v>593536.90847851546</v>
      </c>
      <c r="G14" s="25">
        <v>655634.00135353347</v>
      </c>
      <c r="H14" s="25">
        <v>710013.79893908009</v>
      </c>
      <c r="I14" s="22">
        <v>824000</v>
      </c>
      <c r="J14" s="22">
        <v>1052000</v>
      </c>
    </row>
    <row r="15" spans="1:10" s="12" customFormat="1" ht="13.5" thickBot="1" x14ac:dyDescent="0.25">
      <c r="A15" s="23" t="s">
        <v>11</v>
      </c>
      <c r="B15" s="24" t="s">
        <v>12</v>
      </c>
      <c r="C15" s="25">
        <v>1716491.6822654731</v>
      </c>
      <c r="D15" s="25">
        <v>1768687.2026007008</v>
      </c>
      <c r="E15" s="25">
        <v>1768687.2026007008</v>
      </c>
      <c r="F15" s="25">
        <v>1804381.0142459725</v>
      </c>
      <c r="G15" s="25">
        <v>1993159.1910080116</v>
      </c>
      <c r="H15" s="25">
        <v>2158476.4154640725</v>
      </c>
      <c r="I15" s="22">
        <v>2505000</v>
      </c>
      <c r="J15" s="22">
        <v>3557000</v>
      </c>
    </row>
    <row r="16" spans="1:10" s="12" customFormat="1" ht="13.5" thickBot="1" x14ac:dyDescent="0.25">
      <c r="A16" s="23" t="s">
        <v>13</v>
      </c>
      <c r="B16" s="24" t="s">
        <v>14</v>
      </c>
      <c r="C16" s="25"/>
      <c r="D16" s="25"/>
      <c r="E16" s="25"/>
      <c r="F16" s="25"/>
      <c r="G16" s="25"/>
      <c r="H16" s="25"/>
      <c r="I16" s="22">
        <v>5243000</v>
      </c>
      <c r="J16" s="22">
        <v>7126000</v>
      </c>
    </row>
    <row r="17" spans="1:10" s="12" customFormat="1" ht="13.5" thickBot="1" x14ac:dyDescent="0.25">
      <c r="A17" s="24" t="s">
        <v>15</v>
      </c>
      <c r="B17" s="24" t="s">
        <v>16</v>
      </c>
      <c r="C17" s="25">
        <v>2233319.8488926063</v>
      </c>
      <c r="D17" s="25">
        <v>2347532.1208542893</v>
      </c>
      <c r="E17" s="25">
        <v>2467585.2234847713</v>
      </c>
      <c r="F17" s="25">
        <v>2568084.3781358525</v>
      </c>
      <c r="G17" s="25">
        <v>2836762.8240117375</v>
      </c>
      <c r="H17" s="25">
        <v>3072050.4812252014</v>
      </c>
      <c r="I17" s="22">
        <v>3565240</v>
      </c>
      <c r="J17" s="22">
        <v>4845680</v>
      </c>
    </row>
    <row r="18" spans="1:10" s="12" customFormat="1" ht="13.5" thickBot="1" x14ac:dyDescent="0.25">
      <c r="A18" s="24" t="s">
        <v>17</v>
      </c>
      <c r="B18" s="24" t="s">
        <v>16</v>
      </c>
      <c r="C18" s="25">
        <v>324255.57305049017</v>
      </c>
      <c r="D18" s="25">
        <v>334115.61987263971</v>
      </c>
      <c r="E18" s="25">
        <v>344275.49353329308</v>
      </c>
      <c r="F18" s="25">
        <v>351223.30465681513</v>
      </c>
      <c r="G18" s="25">
        <v>387969.03328395821</v>
      </c>
      <c r="H18" s="25">
        <v>420148.08052050549</v>
      </c>
      <c r="I18" s="22">
        <v>487599</v>
      </c>
      <c r="J18" s="22">
        <v>662718</v>
      </c>
    </row>
    <row r="19" spans="1:10" s="12" customFormat="1" ht="13.5" thickBot="1" x14ac:dyDescent="0.25">
      <c r="A19" s="24" t="s">
        <v>18</v>
      </c>
      <c r="B19" s="24" t="s">
        <v>19</v>
      </c>
      <c r="C19" s="25">
        <v>760550.02167992073</v>
      </c>
      <c r="D19" s="25">
        <v>799444.65021225694</v>
      </c>
      <c r="E19" s="25">
        <v>840328.3551834143</v>
      </c>
      <c r="F19" s="25">
        <v>857286.99093652738</v>
      </c>
      <c r="G19" s="25">
        <v>946978.17801568308</v>
      </c>
      <c r="H19" s="25">
        <v>1025522.734173707</v>
      </c>
      <c r="I19" s="22">
        <v>1190161</v>
      </c>
      <c r="J19" s="22">
        <v>1617602</v>
      </c>
    </row>
    <row r="20" spans="1:10" s="12" customFormat="1" ht="13.5" thickBot="1" x14ac:dyDescent="0.25">
      <c r="A20" s="23" t="s">
        <v>20</v>
      </c>
      <c r="B20" s="24" t="s">
        <v>16</v>
      </c>
      <c r="C20" s="25">
        <v>866342.68154283206</v>
      </c>
      <c r="D20" s="25">
        <v>892686.65251510206</v>
      </c>
      <c r="E20" s="25">
        <v>919831.697728978</v>
      </c>
      <c r="F20" s="25">
        <v>957294.35845624644</v>
      </c>
      <c r="G20" s="25">
        <v>1057448.5288820947</v>
      </c>
      <c r="H20" s="25">
        <v>1145155.7509587833</v>
      </c>
      <c r="I20" s="22">
        <v>1329000</v>
      </c>
      <c r="J20" s="22">
        <v>1572000</v>
      </c>
    </row>
    <row r="21" spans="1:10" s="12" customFormat="1" ht="13.5" thickBot="1" x14ac:dyDescent="0.25">
      <c r="A21" s="23" t="s">
        <v>21</v>
      </c>
      <c r="B21" s="24" t="s">
        <v>14</v>
      </c>
      <c r="C21" s="25"/>
      <c r="D21" s="25"/>
      <c r="E21" s="25"/>
      <c r="F21" s="25"/>
      <c r="G21" s="25"/>
      <c r="H21" s="25"/>
      <c r="I21" s="22">
        <v>2005000</v>
      </c>
      <c r="J21" s="22">
        <v>2316000</v>
      </c>
    </row>
    <row r="22" spans="1:10" s="12" customFormat="1" ht="13.5" thickBot="1" x14ac:dyDescent="0.25">
      <c r="A22" s="24" t="s">
        <v>22</v>
      </c>
      <c r="B22" s="24" t="s">
        <v>23</v>
      </c>
      <c r="C22" s="25">
        <v>866684.47903510067</v>
      </c>
      <c r="D22" s="25">
        <v>875390.42881136702</v>
      </c>
      <c r="E22" s="25">
        <v>902009.5260084956</v>
      </c>
      <c r="F22" s="25">
        <v>938746.3300662929</v>
      </c>
      <c r="G22" s="25">
        <v>1036959.9663397968</v>
      </c>
      <c r="H22" s="25">
        <v>1122967.8197419371</v>
      </c>
      <c r="I22" s="22">
        <v>1303250</v>
      </c>
      <c r="J22" s="22">
        <v>1505400</v>
      </c>
    </row>
    <row r="23" spans="1:10" s="12" customFormat="1" ht="13.5" thickBot="1" x14ac:dyDescent="0.25">
      <c r="A23" s="24" t="s">
        <v>24</v>
      </c>
      <c r="B23" s="24" t="s">
        <v>25</v>
      </c>
      <c r="C23" s="25">
        <v>462067.20161644544</v>
      </c>
      <c r="D23" s="25">
        <v>466708.72220189689</v>
      </c>
      <c r="E23" s="25">
        <v>495479.53869263147</v>
      </c>
      <c r="F23" s="25">
        <v>505478.79311261926</v>
      </c>
      <c r="G23" s="25">
        <v>558363.05879835214</v>
      </c>
      <c r="H23" s="25">
        <v>604674.97986104304</v>
      </c>
      <c r="I23" s="22">
        <v>701750</v>
      </c>
      <c r="J23" s="22">
        <v>810600</v>
      </c>
    </row>
    <row r="24" spans="1:10" s="12" customFormat="1" ht="13.5" thickBot="1" x14ac:dyDescent="0.25">
      <c r="A24" s="23" t="s">
        <v>26</v>
      </c>
      <c r="B24" s="24" t="s">
        <v>14</v>
      </c>
      <c r="C24" s="25"/>
      <c r="D24" s="25"/>
      <c r="E24" s="25"/>
      <c r="F24" s="25"/>
      <c r="G24" s="25"/>
      <c r="H24" s="25"/>
      <c r="I24" s="22">
        <v>33960000</v>
      </c>
      <c r="J24" s="22">
        <v>42356000</v>
      </c>
    </row>
    <row r="25" spans="1:10" s="12" customFormat="1" ht="13.5" thickBot="1" x14ac:dyDescent="0.25">
      <c r="A25" s="24" t="s">
        <v>27</v>
      </c>
      <c r="B25" s="24" t="s">
        <v>23</v>
      </c>
      <c r="C25" s="25">
        <v>3635621.8718311545</v>
      </c>
      <c r="D25" s="25">
        <v>3821548.0544069805</v>
      </c>
      <c r="E25" s="25">
        <v>3937754.6700560506</v>
      </c>
      <c r="F25" s="25">
        <v>4098130.4948898153</v>
      </c>
      <c r="G25" s="25">
        <v>4617329.9333414817</v>
      </c>
      <c r="H25" s="25">
        <v>5100404.8046924435</v>
      </c>
      <c r="I25" s="22">
        <v>5919228</v>
      </c>
      <c r="J25" s="22">
        <v>7382650.8000000007</v>
      </c>
    </row>
    <row r="26" spans="1:10" s="12" customFormat="1" ht="13.5" thickBot="1" x14ac:dyDescent="0.25">
      <c r="A26" s="24" t="s">
        <v>28</v>
      </c>
      <c r="B26" s="24" t="s">
        <v>29</v>
      </c>
      <c r="C26" s="25">
        <v>5086814.8158684028</v>
      </c>
      <c r="D26" s="25">
        <v>5241495.988463874</v>
      </c>
      <c r="E26" s="25">
        <v>5347274.4270009864</v>
      </c>
      <c r="F26" s="25">
        <v>5565056.7975900033</v>
      </c>
      <c r="G26" s="25">
        <v>6147284.8677879423</v>
      </c>
      <c r="H26" s="25">
        <v>6657154.8655624259</v>
      </c>
      <c r="I26" s="22">
        <v>7725900</v>
      </c>
      <c r="J26" s="22">
        <v>9635990</v>
      </c>
    </row>
    <row r="27" spans="1:10" s="12" customFormat="1" ht="13.5" thickBot="1" x14ac:dyDescent="0.25">
      <c r="A27" s="24" t="s">
        <v>30</v>
      </c>
      <c r="B27" s="24" t="s">
        <v>25</v>
      </c>
      <c r="C27" s="25">
        <v>12602477.674778188</v>
      </c>
      <c r="D27" s="25">
        <v>12602477.674778188</v>
      </c>
      <c r="E27" s="25">
        <v>13512964.701250583</v>
      </c>
      <c r="F27" s="25">
        <v>14345987.54648738</v>
      </c>
      <c r="G27" s="25">
        <v>16004496.115839873</v>
      </c>
      <c r="H27" s="25">
        <v>17504659.519030519</v>
      </c>
      <c r="I27" s="22">
        <v>20314872</v>
      </c>
      <c r="J27" s="22">
        <v>25337359.199999999</v>
      </c>
    </row>
    <row r="28" spans="1:10" s="12" customFormat="1" ht="13.5" thickBot="1" x14ac:dyDescent="0.25">
      <c r="A28" s="23" t="s">
        <v>31</v>
      </c>
      <c r="B28" s="24" t="s">
        <v>25</v>
      </c>
      <c r="C28" s="25">
        <v>1468186.8081233986</v>
      </c>
      <c r="D28" s="25">
        <v>1468186.8081233986</v>
      </c>
      <c r="E28" s="25">
        <v>1574258.4137021641</v>
      </c>
      <c r="F28" s="25">
        <v>1638374.3916524574</v>
      </c>
      <c r="G28" s="25">
        <v>1791945.5684825238</v>
      </c>
      <c r="H28" s="25">
        <v>1921407.6658852675</v>
      </c>
      <c r="I28" s="22">
        <v>2208000</v>
      </c>
      <c r="J28" s="22">
        <v>3053000</v>
      </c>
    </row>
    <row r="29" spans="1:10" s="12" customFormat="1" ht="13.5" thickBot="1" x14ac:dyDescent="0.25">
      <c r="A29" s="23" t="s">
        <v>32</v>
      </c>
      <c r="B29" s="24" t="s">
        <v>19</v>
      </c>
      <c r="C29" s="25">
        <v>2701208.5524389637</v>
      </c>
      <c r="D29" s="25">
        <v>2728342.5170611711</v>
      </c>
      <c r="E29" s="25">
        <v>2925456.1743643535</v>
      </c>
      <c r="F29" s="25">
        <v>3044603.3753178436</v>
      </c>
      <c r="G29" s="25">
        <v>3297129.8076509032</v>
      </c>
      <c r="H29" s="25">
        <v>3500385.311843127</v>
      </c>
      <c r="I29" s="22">
        <v>3983000</v>
      </c>
      <c r="J29" s="22">
        <v>4563000</v>
      </c>
    </row>
    <row r="30" spans="1:10" s="12" customFormat="1" ht="13.5" thickBot="1" x14ac:dyDescent="0.25">
      <c r="A30" s="20" t="s">
        <v>33</v>
      </c>
      <c r="B30" s="21" t="s">
        <v>19</v>
      </c>
      <c r="C30" s="25">
        <v>2191569.6065571643</v>
      </c>
      <c r="D30" s="25">
        <v>2213584.1867041634</v>
      </c>
      <c r="E30" s="25">
        <v>2373508.2695717858</v>
      </c>
      <c r="F30" s="25">
        <v>2470175.8830665895</v>
      </c>
      <c r="G30" s="25">
        <v>2701715.0350898192</v>
      </c>
      <c r="H30" s="25">
        <v>2896904.945530822</v>
      </c>
      <c r="I30" s="22">
        <v>3329000</v>
      </c>
      <c r="J30" s="22">
        <v>4015000</v>
      </c>
    </row>
    <row r="31" spans="1:10" s="12" customFormat="1" ht="12.75" x14ac:dyDescent="0.2">
      <c r="A31" s="26" t="s">
        <v>34</v>
      </c>
      <c r="B31" s="26"/>
      <c r="C31" s="27">
        <f t="shared" ref="C31:H31" si="0">SUM(C8:C30)</f>
        <v>41137441.339968041</v>
      </c>
      <c r="D31" s="27">
        <f t="shared" si="0"/>
        <v>41936475.387052663</v>
      </c>
      <c r="E31" s="27">
        <f t="shared" si="0"/>
        <v>43989216.533997238</v>
      </c>
      <c r="F31" s="27">
        <f t="shared" si="0"/>
        <v>45893928.240192086</v>
      </c>
      <c r="G31" s="27">
        <f t="shared" si="0"/>
        <v>50873571.145852134</v>
      </c>
      <c r="H31" s="27">
        <f t="shared" si="0"/>
        <v>55247680.364544563</v>
      </c>
      <c r="I31" s="27">
        <v>63983000</v>
      </c>
      <c r="J31" s="27">
        <v>80067000</v>
      </c>
    </row>
    <row r="32" spans="1:10" s="12" customFormat="1" ht="13.5" thickBot="1" x14ac:dyDescent="0.25">
      <c r="A32" s="28"/>
      <c r="B32" s="29"/>
      <c r="C32" s="25"/>
      <c r="D32" s="25"/>
      <c r="E32" s="25"/>
      <c r="F32" s="25"/>
      <c r="G32" s="25"/>
      <c r="H32" s="25"/>
      <c r="I32" s="22"/>
      <c r="J32" s="22"/>
    </row>
    <row r="33" spans="1:10" s="12" customFormat="1" ht="13.5" thickBot="1" x14ac:dyDescent="0.25">
      <c r="A33" s="20" t="s">
        <v>35</v>
      </c>
      <c r="B33" s="21" t="s">
        <v>35</v>
      </c>
      <c r="C33" s="25">
        <v>1731691.7949254445</v>
      </c>
      <c r="D33" s="25">
        <v>1697368.0069304425</v>
      </c>
      <c r="E33" s="25">
        <v>1819997.1905990161</v>
      </c>
      <c r="F33" s="25">
        <v>1856726.4872324984</v>
      </c>
      <c r="G33" s="25">
        <v>2010727.6682862272</v>
      </c>
      <c r="H33" s="25">
        <v>2134681.3764667222</v>
      </c>
      <c r="I33" s="22">
        <v>2429000</v>
      </c>
      <c r="J33" s="22">
        <v>2967000</v>
      </c>
    </row>
    <row r="34" spans="1:10" s="12" customFormat="1" ht="13.5" thickBot="1" x14ac:dyDescent="0.25">
      <c r="A34" s="23" t="s">
        <v>36</v>
      </c>
      <c r="B34" s="24" t="s">
        <v>14</v>
      </c>
      <c r="C34" s="25"/>
      <c r="D34" s="25"/>
      <c r="E34" s="25"/>
      <c r="F34" s="25"/>
      <c r="G34" s="25"/>
      <c r="H34" s="25"/>
      <c r="I34" s="22">
        <v>1314000</v>
      </c>
      <c r="J34" s="22">
        <v>1530000</v>
      </c>
    </row>
    <row r="35" spans="1:10" s="12" customFormat="1" ht="13.5" thickBot="1" x14ac:dyDescent="0.25">
      <c r="A35" s="24" t="s">
        <v>37</v>
      </c>
      <c r="B35" s="24" t="s">
        <v>38</v>
      </c>
      <c r="C35" s="25">
        <v>454532.0927933295</v>
      </c>
      <c r="D35" s="25">
        <v>477776.92403555661</v>
      </c>
      <c r="E35" s="25">
        <v>502210.49901677709</v>
      </c>
      <c r="F35" s="25">
        <v>502210.49901677709</v>
      </c>
      <c r="G35" s="25">
        <v>543864.99714452506</v>
      </c>
      <c r="H35" s="25">
        <v>577392.20433867292</v>
      </c>
      <c r="I35" s="22">
        <v>657000</v>
      </c>
      <c r="J35" s="22">
        <v>765000</v>
      </c>
    </row>
    <row r="36" spans="1:10" s="12" customFormat="1" ht="13.5" thickBot="1" x14ac:dyDescent="0.25">
      <c r="A36" s="24" t="s">
        <v>39</v>
      </c>
      <c r="B36" s="24" t="s">
        <v>35</v>
      </c>
      <c r="C36" s="25">
        <v>477796.03553296853</v>
      </c>
      <c r="D36" s="25">
        <v>468325.66102605918</v>
      </c>
      <c r="E36" s="25">
        <v>492275.89716902171</v>
      </c>
      <c r="F36" s="25">
        <v>502210.49901677709</v>
      </c>
      <c r="G36" s="25">
        <v>543864.99714452506</v>
      </c>
      <c r="H36" s="25">
        <v>577392.20433867292</v>
      </c>
      <c r="I36" s="22">
        <v>657000</v>
      </c>
      <c r="J36" s="22">
        <v>765000</v>
      </c>
    </row>
    <row r="37" spans="1:10" s="12" customFormat="1" ht="13.5" thickBot="1" x14ac:dyDescent="0.25">
      <c r="A37" s="23" t="s">
        <v>40</v>
      </c>
      <c r="B37" s="24" t="s">
        <v>14</v>
      </c>
      <c r="C37" s="25"/>
      <c r="D37" s="25"/>
      <c r="E37" s="25"/>
      <c r="F37" s="25"/>
      <c r="G37" s="25"/>
      <c r="H37" s="25"/>
      <c r="I37" s="22">
        <v>4466000</v>
      </c>
      <c r="J37" s="22">
        <v>5408000</v>
      </c>
    </row>
    <row r="38" spans="1:10" s="12" customFormat="1" ht="13.5" thickBot="1" x14ac:dyDescent="0.25">
      <c r="A38" s="24" t="s">
        <v>41</v>
      </c>
      <c r="B38" s="24" t="s">
        <v>29</v>
      </c>
      <c r="C38" s="25">
        <v>436691.4690485652</v>
      </c>
      <c r="D38" s="25">
        <v>449970.49550027604</v>
      </c>
      <c r="E38" s="25">
        <v>463653.31400198827</v>
      </c>
      <c r="F38" s="25">
        <v>482536.86285164754</v>
      </c>
      <c r="G38" s="25">
        <v>533020.89503244194</v>
      </c>
      <c r="H38" s="25">
        <v>577230.87853069149</v>
      </c>
      <c r="I38" s="22">
        <v>669900</v>
      </c>
      <c r="J38" s="22">
        <v>811200</v>
      </c>
    </row>
    <row r="39" spans="1:10" s="12" customFormat="1" ht="13.5" thickBot="1" x14ac:dyDescent="0.25">
      <c r="A39" s="24" t="s">
        <v>42</v>
      </c>
      <c r="B39" s="24" t="s">
        <v>29</v>
      </c>
      <c r="C39" s="25">
        <v>1768375.5679616979</v>
      </c>
      <c r="D39" s="25">
        <v>1822148.786831039</v>
      </c>
      <c r="E39" s="25">
        <v>1840452.4904357197</v>
      </c>
      <c r="F39" s="25">
        <v>1877594.5947258894</v>
      </c>
      <c r="G39" s="25">
        <v>2033326.6247885795</v>
      </c>
      <c r="H39" s="25">
        <v>2158673.4726287401</v>
      </c>
      <c r="I39" s="22">
        <v>2456300</v>
      </c>
      <c r="J39" s="22">
        <v>2974400</v>
      </c>
    </row>
    <row r="40" spans="1:10" s="12" customFormat="1" ht="13.5" thickBot="1" x14ac:dyDescent="0.25">
      <c r="A40" s="24" t="s">
        <v>43</v>
      </c>
      <c r="B40" s="24" t="s">
        <v>25</v>
      </c>
      <c r="C40" s="25">
        <v>936501.09866366512</v>
      </c>
      <c r="D40" s="25">
        <v>936501.09866366512</v>
      </c>
      <c r="E40" s="25">
        <v>984393.88850566908</v>
      </c>
      <c r="F40" s="25">
        <v>984393.88850566908</v>
      </c>
      <c r="G40" s="25">
        <v>1066041.7900648839</v>
      </c>
      <c r="H40" s="25">
        <v>1154461.757061383</v>
      </c>
      <c r="I40" s="22">
        <v>1339800</v>
      </c>
      <c r="J40" s="22">
        <v>1622400</v>
      </c>
    </row>
    <row r="41" spans="1:10" s="12" customFormat="1" ht="13.5" thickBot="1" x14ac:dyDescent="0.25">
      <c r="A41" s="23" t="s">
        <v>44</v>
      </c>
      <c r="B41" s="24" t="s">
        <v>14</v>
      </c>
      <c r="C41" s="25"/>
      <c r="D41" s="25"/>
      <c r="E41" s="25"/>
      <c r="F41" s="25"/>
      <c r="G41" s="25"/>
      <c r="H41" s="25"/>
      <c r="I41" s="22">
        <v>226000</v>
      </c>
      <c r="J41" s="22">
        <v>252000</v>
      </c>
    </row>
    <row r="42" spans="1:10" s="12" customFormat="1" ht="13.5" thickBot="1" x14ac:dyDescent="0.25">
      <c r="A42" s="24" t="s">
        <v>45</v>
      </c>
      <c r="B42" s="24" t="s">
        <v>14</v>
      </c>
      <c r="C42" s="25">
        <v>55144</v>
      </c>
      <c r="D42" s="25">
        <v>55144</v>
      </c>
      <c r="E42" s="25">
        <v>55144</v>
      </c>
      <c r="F42" s="25">
        <v>55144</v>
      </c>
      <c r="G42" s="25">
        <v>55144</v>
      </c>
      <c r="H42" s="25">
        <v>55144</v>
      </c>
      <c r="I42" s="22">
        <v>55144</v>
      </c>
      <c r="J42" s="22">
        <v>61488</v>
      </c>
    </row>
    <row r="43" spans="1:10" s="12" customFormat="1" ht="13.5" thickBot="1" x14ac:dyDescent="0.25">
      <c r="A43" s="24" t="s">
        <v>46</v>
      </c>
      <c r="B43" s="24" t="s">
        <v>47</v>
      </c>
      <c r="C43" s="25">
        <v>128017.42966091228</v>
      </c>
      <c r="D43" s="25">
        <v>129303.38013086349</v>
      </c>
      <c r="E43" s="25">
        <v>130602.24812786978</v>
      </c>
      <c r="F43" s="25">
        <v>130602.24812786978</v>
      </c>
      <c r="G43" s="25">
        <v>141434.70007933784</v>
      </c>
      <c r="H43" s="25">
        <v>150153.61105705981</v>
      </c>
      <c r="I43" s="22">
        <v>170856</v>
      </c>
      <c r="J43" s="22">
        <v>190512</v>
      </c>
    </row>
    <row r="44" spans="1:10" s="12" customFormat="1" ht="13.5" thickBot="1" x14ac:dyDescent="0.25">
      <c r="A44" s="23" t="s">
        <v>48</v>
      </c>
      <c r="B44" s="24" t="s">
        <v>47</v>
      </c>
      <c r="C44" s="25">
        <v>351408.05421505752</v>
      </c>
      <c r="D44" s="25">
        <v>354937.99036249815</v>
      </c>
      <c r="E44" s="25">
        <v>358503.38514287432</v>
      </c>
      <c r="F44" s="25">
        <v>358503.38514287432</v>
      </c>
      <c r="G44" s="25">
        <v>388238.48350195168</v>
      </c>
      <c r="H44" s="25">
        <v>412171.90842441039</v>
      </c>
      <c r="I44" s="22">
        <v>469000</v>
      </c>
      <c r="J44" s="22">
        <v>486000</v>
      </c>
    </row>
    <row r="45" spans="1:10" s="12" customFormat="1" ht="13.5" thickBot="1" x14ac:dyDescent="0.25">
      <c r="A45" s="23" t="s">
        <v>49</v>
      </c>
      <c r="B45" s="24" t="s">
        <v>38</v>
      </c>
      <c r="C45" s="25">
        <v>570493.01289899985</v>
      </c>
      <c r="D45" s="25">
        <v>576223.68379267852</v>
      </c>
      <c r="E45" s="25">
        <v>582011.91996436962</v>
      </c>
      <c r="F45" s="25">
        <v>582011.91996436962</v>
      </c>
      <c r="G45" s="25">
        <v>642903.24404569797</v>
      </c>
      <c r="H45" s="25">
        <v>696227.12323152518</v>
      </c>
      <c r="I45" s="22">
        <v>808000</v>
      </c>
      <c r="J45" s="22">
        <v>1003000</v>
      </c>
    </row>
    <row r="46" spans="1:10" s="12" customFormat="1" ht="13.5" thickBot="1" x14ac:dyDescent="0.25">
      <c r="A46" s="23" t="s">
        <v>50</v>
      </c>
      <c r="B46" s="24" t="s">
        <v>14</v>
      </c>
      <c r="C46" s="25"/>
      <c r="D46" s="25"/>
      <c r="E46" s="25"/>
      <c r="F46" s="25"/>
      <c r="G46" s="25"/>
      <c r="H46" s="25"/>
      <c r="I46" s="22">
        <v>12184000</v>
      </c>
      <c r="J46" s="22">
        <v>15451000</v>
      </c>
    </row>
    <row r="47" spans="1:10" s="12" customFormat="1" ht="13.5" thickBot="1" x14ac:dyDescent="0.25">
      <c r="A47" s="24" t="s">
        <v>51</v>
      </c>
      <c r="B47" s="24" t="s">
        <v>38</v>
      </c>
      <c r="C47" s="25">
        <v>6773804.5918054273</v>
      </c>
      <c r="D47" s="25">
        <v>6841848.2732108627</v>
      </c>
      <c r="E47" s="25">
        <v>6910575.461575564</v>
      </c>
      <c r="F47" s="25">
        <v>6910575.461575564</v>
      </c>
      <c r="G47" s="25">
        <v>7483754.5432343967</v>
      </c>
      <c r="H47" s="25">
        <v>7945099.5286232792</v>
      </c>
      <c r="I47" s="22">
        <v>9040528</v>
      </c>
      <c r="J47" s="22">
        <v>11464642</v>
      </c>
    </row>
    <row r="48" spans="1:10" s="12" customFormat="1" ht="13.5" thickBot="1" x14ac:dyDescent="0.25">
      <c r="A48" s="24" t="s">
        <v>52</v>
      </c>
      <c r="B48" s="24" t="s">
        <v>53</v>
      </c>
      <c r="C48" s="25">
        <v>1327798.0476312186</v>
      </c>
      <c r="D48" s="25">
        <v>1327798.0476312186</v>
      </c>
      <c r="E48" s="25">
        <v>1341135.9386346107</v>
      </c>
      <c r="F48" s="25">
        <v>1341135.9386346107</v>
      </c>
      <c r="G48" s="25">
        <v>1452372.8493608532</v>
      </c>
      <c r="H48" s="25">
        <v>1541906.107980798</v>
      </c>
      <c r="I48" s="22">
        <v>1754496</v>
      </c>
      <c r="J48" s="22">
        <v>2224944</v>
      </c>
    </row>
    <row r="49" spans="1:10" s="12" customFormat="1" ht="13.5" thickBot="1" x14ac:dyDescent="0.25">
      <c r="A49" s="24" t="s">
        <v>54</v>
      </c>
      <c r="B49" s="24" t="s">
        <v>55</v>
      </c>
      <c r="C49" s="25">
        <v>970941.21330565528</v>
      </c>
      <c r="D49" s="25">
        <v>980694.43451039749</v>
      </c>
      <c r="E49" s="25">
        <v>990545.62799457856</v>
      </c>
      <c r="F49" s="25">
        <v>1000495.7779015226</v>
      </c>
      <c r="G49" s="25">
        <v>1105169.7726505166</v>
      </c>
      <c r="H49" s="25">
        <v>1196835.1048485532</v>
      </c>
      <c r="I49" s="22">
        <v>1388976</v>
      </c>
      <c r="J49" s="22">
        <v>1761414</v>
      </c>
    </row>
    <row r="50" spans="1:10" s="12" customFormat="1" ht="13.5" thickBot="1" x14ac:dyDescent="0.25">
      <c r="A50" s="23" t="s">
        <v>55</v>
      </c>
      <c r="B50" s="24" t="s">
        <v>14</v>
      </c>
      <c r="C50" s="25"/>
      <c r="D50" s="25"/>
      <c r="E50" s="25"/>
      <c r="F50" s="25"/>
      <c r="G50" s="25"/>
      <c r="H50" s="25"/>
      <c r="I50" s="22">
        <v>4148000</v>
      </c>
      <c r="J50" s="22">
        <v>5012000</v>
      </c>
    </row>
    <row r="51" spans="1:10" s="12" customFormat="1" ht="13.5" thickBot="1" x14ac:dyDescent="0.25">
      <c r="A51" s="24" t="s">
        <v>56</v>
      </c>
      <c r="B51" s="24" t="s">
        <v>38</v>
      </c>
      <c r="C51" s="25">
        <v>33101.268468887756</v>
      </c>
      <c r="D51" s="25">
        <v>34107.820349878726</v>
      </c>
      <c r="E51" s="25">
        <v>35144.979719222552</v>
      </c>
      <c r="F51" s="25">
        <v>35854.239267507997</v>
      </c>
      <c r="G51" s="25">
        <v>39605.385984676563</v>
      </c>
      <c r="H51" s="25">
        <v>42890.348126203462</v>
      </c>
      <c r="I51" s="22">
        <v>49776</v>
      </c>
      <c r="J51" s="22">
        <v>60144</v>
      </c>
    </row>
    <row r="52" spans="1:10" s="12" customFormat="1" ht="13.5" thickBot="1" x14ac:dyDescent="0.25">
      <c r="A52" s="21" t="s">
        <v>57</v>
      </c>
      <c r="B52" s="21" t="s">
        <v>55</v>
      </c>
      <c r="C52" s="25">
        <v>2780282.2724943794</v>
      </c>
      <c r="D52" s="25">
        <v>2808210.5421400149</v>
      </c>
      <c r="E52" s="25">
        <v>2893603.3302159901</v>
      </c>
      <c r="F52" s="25">
        <v>2951999.0330248252</v>
      </c>
      <c r="G52" s="25">
        <v>3260843.4460717035</v>
      </c>
      <c r="H52" s="25">
        <v>3531305.3290574183</v>
      </c>
      <c r="I52" s="22">
        <v>4098224</v>
      </c>
      <c r="J52" s="22">
        <v>4951856</v>
      </c>
    </row>
    <row r="53" spans="1:10" s="12" customFormat="1" ht="12.75" x14ac:dyDescent="0.2">
      <c r="A53" s="26" t="s">
        <v>58</v>
      </c>
      <c r="B53" s="26"/>
      <c r="C53" s="27">
        <f t="shared" ref="C53:H53" si="1">SUM(C33:C52)</f>
        <v>18796577.949406214</v>
      </c>
      <c r="D53" s="27">
        <f t="shared" si="1"/>
        <v>18960359.145115454</v>
      </c>
      <c r="E53" s="27">
        <f t="shared" si="1"/>
        <v>19400250.171103269</v>
      </c>
      <c r="F53" s="27">
        <f t="shared" si="1"/>
        <v>19571994.8349884</v>
      </c>
      <c r="G53" s="27">
        <f t="shared" si="1"/>
        <v>21300313.397390317</v>
      </c>
      <c r="H53" s="27">
        <f t="shared" si="1"/>
        <v>22751564.954714127</v>
      </c>
      <c r="I53" s="27">
        <v>26044000</v>
      </c>
      <c r="J53" s="27">
        <v>32109000</v>
      </c>
    </row>
    <row r="54" spans="1:10" s="12" customFormat="1" ht="13.5" thickBot="1" x14ac:dyDescent="0.25">
      <c r="A54" s="28"/>
      <c r="B54" s="29"/>
      <c r="C54" s="25"/>
      <c r="D54" s="25"/>
      <c r="E54" s="25"/>
      <c r="F54" s="25"/>
      <c r="G54" s="25"/>
      <c r="H54" s="25"/>
      <c r="I54" s="22"/>
      <c r="J54" s="22"/>
    </row>
    <row r="55" spans="1:10" s="12" customFormat="1" ht="13.5" thickBot="1" x14ac:dyDescent="0.25">
      <c r="A55" s="20" t="s">
        <v>59</v>
      </c>
      <c r="B55" s="30" t="s">
        <v>14</v>
      </c>
      <c r="C55" s="25"/>
      <c r="D55" s="25"/>
      <c r="E55" s="25"/>
      <c r="F55" s="25"/>
      <c r="G55" s="25"/>
      <c r="H55" s="25"/>
      <c r="I55" s="22">
        <v>2264000</v>
      </c>
      <c r="J55" s="22">
        <v>2819000</v>
      </c>
    </row>
    <row r="56" spans="1:10" s="12" customFormat="1" ht="13.5" thickBot="1" x14ac:dyDescent="0.25">
      <c r="A56" s="24" t="s">
        <v>60</v>
      </c>
      <c r="B56" s="31" t="s">
        <v>61</v>
      </c>
      <c r="C56" s="25">
        <v>496838.22923648794</v>
      </c>
      <c r="D56" s="25">
        <v>511946.21383400424</v>
      </c>
      <c r="E56" s="25">
        <v>527513.60591099237</v>
      </c>
      <c r="F56" s="25">
        <v>538159.33866804442</v>
      </c>
      <c r="G56" s="25">
        <v>594462.71248938353</v>
      </c>
      <c r="H56" s="25">
        <v>643768.82216427859</v>
      </c>
      <c r="I56" s="22">
        <v>747120</v>
      </c>
      <c r="J56" s="22">
        <v>930270</v>
      </c>
    </row>
    <row r="57" spans="1:10" s="12" customFormat="1" ht="13.5" thickBot="1" x14ac:dyDescent="0.25">
      <c r="A57" s="24" t="s">
        <v>62</v>
      </c>
      <c r="B57" s="31" t="s">
        <v>61</v>
      </c>
      <c r="C57" s="25">
        <v>1008732.162389233</v>
      </c>
      <c r="D57" s="25">
        <v>1039405.9492993419</v>
      </c>
      <c r="E57" s="25">
        <v>1071012.4726071663</v>
      </c>
      <c r="F57" s="25">
        <v>1092626.5360836051</v>
      </c>
      <c r="G57" s="25">
        <v>1206939.4465693543</v>
      </c>
      <c r="H57" s="25">
        <v>1307045.7904547474</v>
      </c>
      <c r="I57" s="22">
        <v>1516880</v>
      </c>
      <c r="J57" s="22">
        <v>1888730</v>
      </c>
    </row>
    <row r="58" spans="1:10" s="12" customFormat="1" ht="13.5" thickBot="1" x14ac:dyDescent="0.25">
      <c r="A58" s="23" t="s">
        <v>63</v>
      </c>
      <c r="B58" s="31" t="s">
        <v>61</v>
      </c>
      <c r="C58" s="25">
        <v>41230.284576322738</v>
      </c>
      <c r="D58" s="25">
        <v>42484.025668846043</v>
      </c>
      <c r="E58" s="25">
        <v>43775.890842811757</v>
      </c>
      <c r="F58" s="25">
        <v>44659.330492315486</v>
      </c>
      <c r="G58" s="25">
        <v>49331.684567862962</v>
      </c>
      <c r="H58" s="25">
        <v>53423.368366775445</v>
      </c>
      <c r="I58" s="22">
        <v>62000</v>
      </c>
      <c r="J58" s="22">
        <v>85000</v>
      </c>
    </row>
    <row r="59" spans="1:10" s="12" customFormat="1" ht="13.5" thickBot="1" x14ac:dyDescent="0.25">
      <c r="A59" s="23" t="s">
        <v>64</v>
      </c>
      <c r="B59" s="31" t="s">
        <v>61</v>
      </c>
      <c r="C59" s="25">
        <v>11548479.671607705</v>
      </c>
      <c r="D59" s="25">
        <v>11664485.538154643</v>
      </c>
      <c r="E59" s="25">
        <v>12507205.757704772</v>
      </c>
      <c r="F59" s="25">
        <v>13278227.391860381</v>
      </c>
      <c r="G59" s="25">
        <v>14667423.763290092</v>
      </c>
      <c r="H59" s="25">
        <v>15883973.749566751</v>
      </c>
      <c r="I59" s="22">
        <v>18434000</v>
      </c>
      <c r="J59" s="22">
        <v>22942000</v>
      </c>
    </row>
    <row r="60" spans="1:10" s="12" customFormat="1" ht="13.5" thickBot="1" x14ac:dyDescent="0.25">
      <c r="A60" s="23" t="s">
        <v>65</v>
      </c>
      <c r="B60" s="31" t="s">
        <v>61</v>
      </c>
      <c r="C60" s="25">
        <v>700711.97027904273</v>
      </c>
      <c r="D60" s="25">
        <v>751336.07568887109</v>
      </c>
      <c r="E60" s="25">
        <v>805617.60405884217</v>
      </c>
      <c r="F60" s="25">
        <v>821875.74341503181</v>
      </c>
      <c r="G60" s="25">
        <v>907862.13051502639</v>
      </c>
      <c r="H60" s="25">
        <v>983162.31139501266</v>
      </c>
      <c r="I60" s="22">
        <v>1141000</v>
      </c>
      <c r="J60" s="22">
        <v>1424000</v>
      </c>
    </row>
    <row r="61" spans="1:10" s="12" customFormat="1" ht="13.5" thickBot="1" x14ac:dyDescent="0.25">
      <c r="A61" s="23" t="s">
        <v>66</v>
      </c>
      <c r="B61" s="31" t="s">
        <v>14</v>
      </c>
      <c r="C61" s="25"/>
      <c r="D61" s="25"/>
      <c r="E61" s="25"/>
      <c r="F61" s="25"/>
      <c r="G61" s="25"/>
      <c r="H61" s="25"/>
      <c r="I61" s="22">
        <v>9190000</v>
      </c>
      <c r="J61" s="22">
        <v>11439000</v>
      </c>
    </row>
    <row r="62" spans="1:10" s="12" customFormat="1" ht="13.5" thickBot="1" x14ac:dyDescent="0.25">
      <c r="A62" s="24" t="s">
        <v>67</v>
      </c>
      <c r="B62" s="31" t="s">
        <v>68</v>
      </c>
      <c r="C62" s="25">
        <v>2833845.652898395</v>
      </c>
      <c r="D62" s="25">
        <v>2805634.3799567074</v>
      </c>
      <c r="E62" s="25">
        <v>3008332.1168539454</v>
      </c>
      <c r="F62" s="25">
        <v>3193784.3425351824</v>
      </c>
      <c r="G62" s="25">
        <v>3458684.188669459</v>
      </c>
      <c r="H62" s="25">
        <v>3745555.4395562126</v>
      </c>
      <c r="I62" s="22">
        <v>4346870</v>
      </c>
      <c r="J62" s="22">
        <v>5410647</v>
      </c>
    </row>
    <row r="63" spans="1:10" s="12" customFormat="1" ht="13.5" thickBot="1" x14ac:dyDescent="0.25">
      <c r="A63" s="21" t="s">
        <v>69</v>
      </c>
      <c r="B63" s="30" t="s">
        <v>68</v>
      </c>
      <c r="C63" s="25">
        <v>3157371.3722567745</v>
      </c>
      <c r="D63" s="25">
        <v>3125939.3620236469</v>
      </c>
      <c r="E63" s="25">
        <v>3351778.0667696181</v>
      </c>
      <c r="F63" s="25">
        <v>3558402.4281523069</v>
      </c>
      <c r="G63" s="25">
        <v>3853544.5400186153</v>
      </c>
      <c r="H63" s="25">
        <v>4173166.4199706642</v>
      </c>
      <c r="I63" s="22">
        <v>4843130</v>
      </c>
      <c r="J63" s="22">
        <v>6028353</v>
      </c>
    </row>
    <row r="64" spans="1:10" s="12" customFormat="1" ht="12.75" x14ac:dyDescent="0.2">
      <c r="A64" s="26" t="s">
        <v>70</v>
      </c>
      <c r="B64" s="26"/>
      <c r="C64" s="27">
        <f t="shared" ref="C64:H64" si="2">SUM(C55:C63)</f>
        <v>19787209.343243964</v>
      </c>
      <c r="D64" s="27">
        <f t="shared" si="2"/>
        <v>19941231.544626061</v>
      </c>
      <c r="E64" s="27">
        <f t="shared" si="2"/>
        <v>21315235.514748149</v>
      </c>
      <c r="F64" s="27">
        <f t="shared" si="2"/>
        <v>22527735.111206867</v>
      </c>
      <c r="G64" s="27">
        <f t="shared" si="2"/>
        <v>24738248.466119792</v>
      </c>
      <c r="H64" s="27">
        <f t="shared" si="2"/>
        <v>26790095.901474439</v>
      </c>
      <c r="I64" s="27">
        <v>31091000</v>
      </c>
      <c r="J64" s="27">
        <v>38709000</v>
      </c>
    </row>
    <row r="65" spans="1:10" s="12" customFormat="1" ht="13.5" thickBot="1" x14ac:dyDescent="0.25">
      <c r="A65" s="29"/>
      <c r="B65" s="29"/>
      <c r="C65" s="25"/>
      <c r="D65" s="25"/>
      <c r="E65" s="25"/>
      <c r="F65" s="25"/>
      <c r="G65" s="25"/>
      <c r="H65" s="25"/>
      <c r="I65" s="22"/>
      <c r="J65" s="22"/>
    </row>
    <row r="66" spans="1:10" s="12" customFormat="1" ht="13.5" thickBot="1" x14ac:dyDescent="0.25">
      <c r="A66" s="20" t="s">
        <v>71</v>
      </c>
      <c r="B66" s="30" t="s">
        <v>14</v>
      </c>
      <c r="C66" s="25"/>
      <c r="D66" s="25"/>
      <c r="E66" s="25"/>
      <c r="F66" s="25"/>
      <c r="G66" s="25"/>
      <c r="H66" s="25"/>
      <c r="I66" s="22">
        <v>6324595</v>
      </c>
      <c r="J66" s="22">
        <v>7528595</v>
      </c>
    </row>
    <row r="67" spans="1:10" s="12" customFormat="1" ht="13.5" thickBot="1" x14ac:dyDescent="0.25">
      <c r="A67" s="24" t="s">
        <v>72</v>
      </c>
      <c r="B67" s="31" t="s">
        <v>71</v>
      </c>
      <c r="C67" s="25">
        <v>2748487.4534853795</v>
      </c>
      <c r="D67" s="25">
        <v>2803954.5781017877</v>
      </c>
      <c r="E67" s="25">
        <v>2889217.9497292018</v>
      </c>
      <c r="F67" s="25">
        <v>2947525.1513350778</v>
      </c>
      <c r="G67" s="25">
        <v>3255901.4973707367</v>
      </c>
      <c r="H67" s="25">
        <v>3525953.483722839</v>
      </c>
      <c r="I67" s="22">
        <v>4092012.9650000003</v>
      </c>
      <c r="J67" s="22">
        <v>4871000.9649999999</v>
      </c>
    </row>
    <row r="68" spans="1:10" s="12" customFormat="1" ht="13.5" thickBot="1" x14ac:dyDescent="0.25">
      <c r="A68" s="24" t="s">
        <v>73</v>
      </c>
      <c r="B68" s="31" t="s">
        <v>71</v>
      </c>
      <c r="C68" s="25">
        <v>1499561.1608660568</v>
      </c>
      <c r="D68" s="25">
        <v>1529823.7497216859</v>
      </c>
      <c r="E68" s="25">
        <v>1576343.0235771376</v>
      </c>
      <c r="F68" s="25">
        <v>1608155.1443914718</v>
      </c>
      <c r="G68" s="25">
        <v>1776403.7535886704</v>
      </c>
      <c r="H68" s="25">
        <v>1923742.7816911312</v>
      </c>
      <c r="I68" s="22">
        <v>2232582.0349999997</v>
      </c>
      <c r="J68" s="22">
        <v>2657594.0349999997</v>
      </c>
    </row>
    <row r="69" spans="1:10" s="12" customFormat="1" ht="13.5" thickBot="1" x14ac:dyDescent="0.25">
      <c r="A69" s="23" t="s">
        <v>74</v>
      </c>
      <c r="B69" s="31" t="s">
        <v>14</v>
      </c>
      <c r="C69" s="25"/>
      <c r="D69" s="25"/>
      <c r="E69" s="25"/>
      <c r="F69" s="25"/>
      <c r="G69" s="25"/>
      <c r="H69" s="25"/>
      <c r="I69" s="22">
        <v>2881000</v>
      </c>
      <c r="J69" s="22">
        <v>3529000</v>
      </c>
    </row>
    <row r="70" spans="1:10" s="12" customFormat="1" ht="13.5" thickBot="1" x14ac:dyDescent="0.25">
      <c r="A70" s="24" t="s">
        <v>75</v>
      </c>
      <c r="B70" s="31" t="s">
        <v>71</v>
      </c>
      <c r="C70" s="25">
        <v>986893.28084291716</v>
      </c>
      <c r="D70" s="25">
        <v>1006809.7379918096</v>
      </c>
      <c r="E70" s="25">
        <v>1037425.0673266413</v>
      </c>
      <c r="F70" s="25">
        <v>1058361.3046074852</v>
      </c>
      <c r="G70" s="25">
        <v>1169089.3137484957</v>
      </c>
      <c r="H70" s="25">
        <v>1266056.2802417232</v>
      </c>
      <c r="I70" s="22">
        <v>1469310</v>
      </c>
      <c r="J70" s="22">
        <v>1799790</v>
      </c>
    </row>
    <row r="71" spans="1:10" s="12" customFormat="1" ht="13.5" thickBot="1" x14ac:dyDescent="0.25">
      <c r="A71" s="24" t="s">
        <v>76</v>
      </c>
      <c r="B71" s="31" t="s">
        <v>77</v>
      </c>
      <c r="C71" s="25">
        <v>948191.58355495951</v>
      </c>
      <c r="D71" s="25">
        <v>967327.00316860119</v>
      </c>
      <c r="E71" s="25">
        <v>996741.7313530473</v>
      </c>
      <c r="F71" s="25">
        <v>1016856.939720917</v>
      </c>
      <c r="G71" s="25">
        <v>1123242.6739936527</v>
      </c>
      <c r="H71" s="25">
        <v>1216407.0143498909</v>
      </c>
      <c r="I71" s="22">
        <v>1411690</v>
      </c>
      <c r="J71" s="22">
        <v>1729210</v>
      </c>
    </row>
    <row r="72" spans="1:10" s="12" customFormat="1" ht="13.5" thickBot="1" x14ac:dyDescent="0.25">
      <c r="A72" s="23" t="s">
        <v>78</v>
      </c>
      <c r="B72" s="31" t="s">
        <v>14</v>
      </c>
      <c r="C72" s="25"/>
      <c r="D72" s="25"/>
      <c r="E72" s="25"/>
      <c r="F72" s="25"/>
      <c r="G72" s="25"/>
      <c r="H72" s="25"/>
      <c r="I72" s="22">
        <v>2413000</v>
      </c>
      <c r="J72" s="22">
        <v>3138000</v>
      </c>
    </row>
    <row r="73" spans="1:10" s="12" customFormat="1" ht="13.5" thickBot="1" x14ac:dyDescent="0.25">
      <c r="A73" s="24" t="s">
        <v>79</v>
      </c>
      <c r="B73" s="31" t="s">
        <v>55</v>
      </c>
      <c r="C73" s="25">
        <v>568991.47061089764</v>
      </c>
      <c r="D73" s="25">
        <v>598089.76954802172</v>
      </c>
      <c r="E73" s="25">
        <v>628676.15933495271</v>
      </c>
      <c r="F73" s="25">
        <v>641363.4498768748</v>
      </c>
      <c r="G73" s="25">
        <v>708464.25716405606</v>
      </c>
      <c r="H73" s="25">
        <v>767225.91812373803</v>
      </c>
      <c r="I73" s="22">
        <v>890397</v>
      </c>
      <c r="J73" s="22">
        <v>1157922</v>
      </c>
    </row>
    <row r="74" spans="1:10" s="12" customFormat="1" ht="13.5" thickBot="1" x14ac:dyDescent="0.25">
      <c r="A74" s="24" t="s">
        <v>80</v>
      </c>
      <c r="B74" s="31" t="s">
        <v>53</v>
      </c>
      <c r="C74" s="25">
        <v>972990.83456768654</v>
      </c>
      <c r="D74" s="25">
        <v>1022749.7143219557</v>
      </c>
      <c r="E74" s="25">
        <v>1075053.2697570599</v>
      </c>
      <c r="F74" s="25">
        <v>1096748.8804127588</v>
      </c>
      <c r="G74" s="25">
        <v>1211493.0793239009</v>
      </c>
      <c r="H74" s="25">
        <v>1311977.1120218935</v>
      </c>
      <c r="I74" s="22">
        <v>1522603</v>
      </c>
      <c r="J74" s="22">
        <v>1980078</v>
      </c>
    </row>
    <row r="75" spans="1:10" s="12" customFormat="1" ht="13.5" thickBot="1" x14ac:dyDescent="0.25">
      <c r="A75" s="23" t="s">
        <v>81</v>
      </c>
      <c r="B75" s="31" t="s">
        <v>81</v>
      </c>
      <c r="C75" s="25">
        <v>2760480.3267760091</v>
      </c>
      <c r="D75" s="25">
        <v>2732999.4144443208</v>
      </c>
      <c r="E75" s="25">
        <v>2930449.5170688434</v>
      </c>
      <c r="F75" s="25">
        <v>3049800.0855558673</v>
      </c>
      <c r="G75" s="25">
        <v>3368876.6525859963</v>
      </c>
      <c r="H75" s="25">
        <v>3648299.0591117297</v>
      </c>
      <c r="I75" s="22">
        <v>4234000</v>
      </c>
      <c r="J75" s="22">
        <v>5371000</v>
      </c>
    </row>
    <row r="76" spans="1:10" s="12" customFormat="1" ht="13.5" thickBot="1" x14ac:dyDescent="0.25">
      <c r="A76" s="23" t="s">
        <v>77</v>
      </c>
      <c r="B76" s="31" t="s">
        <v>77</v>
      </c>
      <c r="C76" s="25">
        <v>4938579.259009935</v>
      </c>
      <c r="D76" s="25">
        <v>4840691.8936141375</v>
      </c>
      <c r="E76" s="25">
        <v>5190415.7560183089</v>
      </c>
      <c r="F76" s="25">
        <v>5510385.1333260238</v>
      </c>
      <c r="G76" s="25">
        <v>6086893.3378088977</v>
      </c>
      <c r="H76" s="25">
        <v>6591754.3226747122</v>
      </c>
      <c r="I76" s="22">
        <v>7650000</v>
      </c>
      <c r="J76" s="22">
        <v>10072000</v>
      </c>
    </row>
    <row r="77" spans="1:10" s="12" customFormat="1" ht="13.5" thickBot="1" x14ac:dyDescent="0.25">
      <c r="A77" s="23" t="s">
        <v>82</v>
      </c>
      <c r="B77" s="31" t="s">
        <v>77</v>
      </c>
      <c r="C77" s="25">
        <v>1481459.0886458897</v>
      </c>
      <c r="D77" s="25">
        <v>1481459.0886458897</v>
      </c>
      <c r="E77" s="25">
        <v>1526507.677454178</v>
      </c>
      <c r="F77" s="25">
        <v>1557314.0729739694</v>
      </c>
      <c r="G77" s="25">
        <v>1720243.581221286</v>
      </c>
      <c r="H77" s="25">
        <v>1862924.5549833633</v>
      </c>
      <c r="I77" s="22">
        <v>2162000</v>
      </c>
      <c r="J77" s="22">
        <v>2887000</v>
      </c>
    </row>
    <row r="78" spans="1:10" s="12" customFormat="1" ht="13.5" thickBot="1" x14ac:dyDescent="0.25">
      <c r="A78" s="23" t="s">
        <v>83</v>
      </c>
      <c r="B78" s="31" t="s">
        <v>84</v>
      </c>
      <c r="C78" s="25">
        <v>1666178.6328044038</v>
      </c>
      <c r="D78" s="25">
        <v>1682915.5974626755</v>
      </c>
      <c r="E78" s="25">
        <v>1734090.1275797691</v>
      </c>
      <c r="F78" s="25">
        <v>1769085.7369214008</v>
      </c>
      <c r="G78" s="25">
        <v>1954171.246752765</v>
      </c>
      <c r="H78" s="25">
        <v>2116254.7211096855</v>
      </c>
      <c r="I78" s="22">
        <v>2456000</v>
      </c>
      <c r="J78" s="22">
        <v>2940000</v>
      </c>
    </row>
    <row r="79" spans="1:10" s="12" customFormat="1" ht="13.5" thickBot="1" x14ac:dyDescent="0.25">
      <c r="A79" s="23" t="s">
        <v>84</v>
      </c>
      <c r="B79" s="31" t="s">
        <v>84</v>
      </c>
      <c r="C79" s="25">
        <v>3962152.0207781545</v>
      </c>
      <c r="D79" s="25">
        <v>4001952.3141181599</v>
      </c>
      <c r="E79" s="25">
        <v>4123644.7088733008</v>
      </c>
      <c r="F79" s="25">
        <v>4291591.4137647795</v>
      </c>
      <c r="G79" s="25">
        <v>4835300.7599823102</v>
      </c>
      <c r="H79" s="25">
        <v>5236351.7671757163</v>
      </c>
      <c r="I79" s="22">
        <v>6077000</v>
      </c>
      <c r="J79" s="22">
        <v>8115000</v>
      </c>
    </row>
    <row r="80" spans="1:10" s="12" customFormat="1" ht="13.5" thickBot="1" x14ac:dyDescent="0.25">
      <c r="A80" s="20" t="s">
        <v>85</v>
      </c>
      <c r="B80" s="31" t="s">
        <v>84</v>
      </c>
      <c r="C80" s="25">
        <v>3231494.2933459519</v>
      </c>
      <c r="D80" s="25">
        <v>3396753.3381967205</v>
      </c>
      <c r="E80" s="25">
        <v>3500042.6869127015</v>
      </c>
      <c r="F80" s="25">
        <v>3642591.4945201143</v>
      </c>
      <c r="G80" s="25">
        <v>4104077.8871135027</v>
      </c>
      <c r="H80" s="25">
        <v>4444479.5812230287</v>
      </c>
      <c r="I80" s="22">
        <v>5158000</v>
      </c>
      <c r="J80" s="22">
        <v>6787000</v>
      </c>
    </row>
    <row r="81" spans="1:15" s="12" customFormat="1" ht="12.75" x14ac:dyDescent="0.2">
      <c r="A81" s="26" t="s">
        <v>86</v>
      </c>
      <c r="B81" s="32"/>
      <c r="C81" s="27">
        <f t="shared" ref="C81:H81" si="3">SUM(C66:C80)</f>
        <v>25765459.405288242</v>
      </c>
      <c r="D81" s="27">
        <f t="shared" si="3"/>
        <v>26065526.199335765</v>
      </c>
      <c r="E81" s="27">
        <f t="shared" si="3"/>
        <v>27208607.674985141</v>
      </c>
      <c r="F81" s="27">
        <f t="shared" si="3"/>
        <v>28189778.807406738</v>
      </c>
      <c r="G81" s="27">
        <f t="shared" si="3"/>
        <v>31314158.040654272</v>
      </c>
      <c r="H81" s="27">
        <f t="shared" si="3"/>
        <v>33911426.596429445</v>
      </c>
      <c r="I81" s="27">
        <v>39355595</v>
      </c>
      <c r="J81" s="27">
        <v>50367595</v>
      </c>
    </row>
    <row r="82" spans="1:15" s="12" customFormat="1" ht="12.75" x14ac:dyDescent="0.2">
      <c r="C82" s="25"/>
      <c r="D82" s="25"/>
      <c r="E82" s="25"/>
      <c r="F82" s="25"/>
      <c r="G82" s="25"/>
      <c r="H82" s="25"/>
      <c r="I82" s="22"/>
      <c r="J82" s="22"/>
    </row>
    <row r="83" spans="1:15" s="12" customFormat="1" ht="13.5" thickBot="1" x14ac:dyDescent="0.25">
      <c r="A83" s="23" t="s">
        <v>87</v>
      </c>
      <c r="B83" s="31" t="s">
        <v>88</v>
      </c>
      <c r="C83" s="25">
        <v>335663.01585423393</v>
      </c>
      <c r="D83" s="25">
        <v>339034.79119862505</v>
      </c>
      <c r="E83" s="25">
        <v>342440.4364316726</v>
      </c>
      <c r="F83" s="25">
        <v>349351.21433504857</v>
      </c>
      <c r="G83" s="25">
        <v>385901.08089376672</v>
      </c>
      <c r="H83" s="25">
        <v>417908.60738525953</v>
      </c>
      <c r="I83" s="22">
        <v>485000</v>
      </c>
      <c r="J83" s="22">
        <v>599000</v>
      </c>
    </row>
    <row r="84" spans="1:15" s="12" customFormat="1" ht="13.5" thickBot="1" x14ac:dyDescent="0.25">
      <c r="A84" s="23" t="s">
        <v>89</v>
      </c>
      <c r="B84" s="31" t="s">
        <v>88</v>
      </c>
      <c r="C84" s="25">
        <v>274531.849851445</v>
      </c>
      <c r="D84" s="25">
        <v>282879.88491601142</v>
      </c>
      <c r="E84" s="25">
        <v>291481.76917686214</v>
      </c>
      <c r="F84" s="25">
        <v>297364.15208308271</v>
      </c>
      <c r="G84" s="25">
        <v>328475.02169511555</v>
      </c>
      <c r="H84" s="25">
        <v>355719.49827017431</v>
      </c>
      <c r="I84" s="22">
        <v>412827</v>
      </c>
      <c r="J84" s="22">
        <v>528827</v>
      </c>
    </row>
    <row r="85" spans="1:15" s="12" customFormat="1" ht="13.5" thickBot="1" x14ac:dyDescent="0.25">
      <c r="A85" s="23" t="s">
        <v>210</v>
      </c>
      <c r="B85" s="31" t="s">
        <v>88</v>
      </c>
      <c r="C85" s="25">
        <v>7045351.02101498</v>
      </c>
      <c r="D85" s="25">
        <v>7405651.2025033953</v>
      </c>
      <c r="E85" s="25">
        <v>7784377.1828474477</v>
      </c>
      <c r="F85" s="25">
        <v>7941473.4136177879</v>
      </c>
      <c r="G85" s="25">
        <v>8772327.2410470564</v>
      </c>
      <c r="H85" s="25">
        <v>9499924.3130986709</v>
      </c>
      <c r="I85" s="22">
        <v>11025050</v>
      </c>
      <c r="J85" s="22">
        <v>14738050</v>
      </c>
    </row>
    <row r="86" spans="1:15" s="12" customFormat="1" ht="13.5" thickBot="1" x14ac:dyDescent="0.25">
      <c r="A86" s="23" t="s">
        <v>90</v>
      </c>
      <c r="B86" s="31" t="s">
        <v>88</v>
      </c>
      <c r="C86" s="25">
        <v>181546.25305380821</v>
      </c>
      <c r="D86" s="25">
        <v>187066.75818701566</v>
      </c>
      <c r="E86" s="25">
        <v>192755.1322594776</v>
      </c>
      <c r="F86" s="25">
        <v>196645.11652261499</v>
      </c>
      <c r="G86" s="25">
        <v>217218.54656494499</v>
      </c>
      <c r="H86" s="25">
        <v>235235.15426015641</v>
      </c>
      <c r="I86" s="22">
        <v>273000</v>
      </c>
      <c r="J86" s="22">
        <v>347081</v>
      </c>
    </row>
    <row r="87" spans="1:15" ht="16.5" thickBot="1" x14ac:dyDescent="0.3">
      <c r="A87" s="23" t="s">
        <v>91</v>
      </c>
      <c r="B87" s="31" t="s">
        <v>88</v>
      </c>
      <c r="C87" s="25">
        <v>488113.36901646602</v>
      </c>
      <c r="D87" s="25">
        <v>502956.04582149995</v>
      </c>
      <c r="E87" s="25">
        <v>518250.06255844887</v>
      </c>
      <c r="F87" s="25">
        <v>528708.84808644466</v>
      </c>
      <c r="G87" s="25">
        <v>584023.4914969583</v>
      </c>
      <c r="H87" s="25">
        <v>632463.74808408355</v>
      </c>
      <c r="I87" s="22">
        <v>734000</v>
      </c>
      <c r="J87" s="22">
        <v>849074</v>
      </c>
    </row>
    <row r="88" spans="1:15" ht="16.5" thickBot="1" x14ac:dyDescent="0.3">
      <c r="A88" s="23" t="s">
        <v>92</v>
      </c>
      <c r="B88" s="33" t="s">
        <v>71</v>
      </c>
      <c r="C88" s="25">
        <v>1920265.0957167489</v>
      </c>
      <c r="D88" s="25">
        <v>1920265.0957167489</v>
      </c>
      <c r="E88" s="25">
        <v>1939554.3894387726</v>
      </c>
      <c r="F88" s="25">
        <v>1978696.4655224297</v>
      </c>
      <c r="G88" s="25">
        <v>2185711.8952890248</v>
      </c>
      <c r="H88" s="25">
        <v>2366999.8855408411</v>
      </c>
      <c r="I88" s="22">
        <v>2747000</v>
      </c>
      <c r="J88" s="22">
        <v>3751000</v>
      </c>
    </row>
    <row r="89" spans="1:15" x14ac:dyDescent="0.25">
      <c r="A89" s="26" t="s">
        <v>93</v>
      </c>
      <c r="B89" s="32"/>
      <c r="C89" s="27">
        <f t="shared" ref="C89:H89" si="4">SUM(C83:C88)</f>
        <v>10245470.604507683</v>
      </c>
      <c r="D89" s="27">
        <f t="shared" si="4"/>
        <v>10637853.778343296</v>
      </c>
      <c r="E89" s="27">
        <f t="shared" si="4"/>
        <v>11068858.972712683</v>
      </c>
      <c r="F89" s="27">
        <f t="shared" si="4"/>
        <v>11292239.210167408</v>
      </c>
      <c r="G89" s="27">
        <f t="shared" si="4"/>
        <v>12473657.276986865</v>
      </c>
      <c r="H89" s="27">
        <f t="shared" si="4"/>
        <v>13508251.206639186</v>
      </c>
      <c r="I89" s="27">
        <v>15676877</v>
      </c>
      <c r="J89" s="27">
        <v>20813032</v>
      </c>
    </row>
    <row r="90" spans="1:15" ht="16.5" thickBot="1" x14ac:dyDescent="0.3">
      <c r="A90" s="29"/>
      <c r="B90" s="29"/>
      <c r="C90" s="25"/>
      <c r="D90" s="25"/>
      <c r="E90" s="25"/>
      <c r="F90" s="25"/>
      <c r="G90" s="25"/>
      <c r="H90" s="25"/>
      <c r="I90" s="22"/>
      <c r="J90" s="22"/>
    </row>
    <row r="91" spans="1:15" ht="16.5" thickBot="1" x14ac:dyDescent="0.3">
      <c r="A91" s="20" t="s">
        <v>94</v>
      </c>
      <c r="B91" s="21" t="s">
        <v>94</v>
      </c>
      <c r="C91" s="25">
        <v>5778487.0204935549</v>
      </c>
      <c r="D91" s="25">
        <v>6073999.6097175814</v>
      </c>
      <c r="E91" s="25">
        <v>6321379.8502531238</v>
      </c>
      <c r="F91" s="25">
        <v>6448951.3854467832</v>
      </c>
      <c r="G91" s="25">
        <v>7123654.3860657588</v>
      </c>
      <c r="H91" s="25">
        <v>7714506.7256087186</v>
      </c>
      <c r="I91" s="22">
        <v>8953000</v>
      </c>
      <c r="J91" s="22">
        <v>11626000</v>
      </c>
    </row>
    <row r="92" spans="1:15" ht="16.5" thickBot="1" x14ac:dyDescent="0.3">
      <c r="A92" s="23" t="s">
        <v>95</v>
      </c>
      <c r="B92" s="31" t="s">
        <v>14</v>
      </c>
      <c r="C92" s="25">
        <v>14000</v>
      </c>
      <c r="D92" s="25">
        <v>14000</v>
      </c>
      <c r="E92" s="25">
        <v>14000</v>
      </c>
      <c r="F92" s="25">
        <v>14000</v>
      </c>
      <c r="G92" s="25">
        <v>14000</v>
      </c>
      <c r="H92" s="25">
        <v>14000</v>
      </c>
      <c r="I92" s="22">
        <v>14000</v>
      </c>
      <c r="J92" s="22">
        <v>33000</v>
      </c>
    </row>
    <row r="93" spans="1:15" ht="16.5" thickBot="1" x14ac:dyDescent="0.3">
      <c r="A93" s="23" t="s">
        <v>96</v>
      </c>
      <c r="B93" s="31" t="s">
        <v>96</v>
      </c>
      <c r="C93" s="25">
        <v>5820785.1757508544</v>
      </c>
      <c r="D93" s="25">
        <v>5997785.1077324105</v>
      </c>
      <c r="E93" s="25">
        <v>6180167.2991472799</v>
      </c>
      <c r="F93" s="25">
        <v>6304889.0290199593</v>
      </c>
      <c r="G93" s="25">
        <v>6964519.9197178148</v>
      </c>
      <c r="H93" s="25">
        <v>7542173.2792642824</v>
      </c>
      <c r="I93" s="22">
        <v>8753000</v>
      </c>
      <c r="J93" s="22">
        <v>10800000</v>
      </c>
    </row>
    <row r="94" spans="1:15" ht="16.5" thickBot="1" x14ac:dyDescent="0.3">
      <c r="A94" s="23" t="s">
        <v>97</v>
      </c>
      <c r="B94" s="31" t="s">
        <v>97</v>
      </c>
      <c r="C94" s="19">
        <v>2347466.2024906334</v>
      </c>
      <c r="D94" s="19">
        <v>2418848.5582423634</v>
      </c>
      <c r="E94" s="19">
        <v>2492401.5270181531</v>
      </c>
      <c r="F94" s="19">
        <v>2542700.5909334463</v>
      </c>
      <c r="G94" s="19">
        <v>2808723.3310412299</v>
      </c>
      <c r="H94" s="19">
        <v>3041685.3279793118</v>
      </c>
      <c r="I94" s="22">
        <v>3530000</v>
      </c>
      <c r="J94" s="22">
        <v>4221000</v>
      </c>
    </row>
    <row r="95" spans="1:15" ht="16.5" thickBot="1" x14ac:dyDescent="0.3">
      <c r="A95" s="23" t="s">
        <v>98</v>
      </c>
      <c r="B95" s="31" t="s">
        <v>98</v>
      </c>
      <c r="C95" s="19">
        <v>664141.97968143283</v>
      </c>
      <c r="D95" s="19">
        <v>698106.28821617237</v>
      </c>
      <c r="E95" s="19">
        <v>726538.57543956931</v>
      </c>
      <c r="F95" s="19">
        <v>741200.82381601026</v>
      </c>
      <c r="G95" s="19">
        <v>818746.82936017716</v>
      </c>
      <c r="H95" s="19">
        <v>886655.58144212794</v>
      </c>
      <c r="I95" s="22">
        <v>1029000</v>
      </c>
      <c r="J95" s="22">
        <v>1349000</v>
      </c>
    </row>
    <row r="96" spans="1:15" ht="16.5" thickBot="1" x14ac:dyDescent="0.3">
      <c r="A96" s="23" t="s">
        <v>99</v>
      </c>
      <c r="B96" s="31" t="s">
        <v>99</v>
      </c>
      <c r="C96" s="19">
        <v>14519710.216765014</v>
      </c>
      <c r="D96" s="19">
        <v>14961229.297638463</v>
      </c>
      <c r="E96" s="19">
        <v>15416174.204225034</v>
      </c>
      <c r="F96" s="19">
        <v>15727287.451116396</v>
      </c>
      <c r="G96" s="19">
        <v>17372709.691205163</v>
      </c>
      <c r="H96" s="19">
        <v>18813642.337422181</v>
      </c>
      <c r="I96" s="22">
        <v>21834000</v>
      </c>
      <c r="J96" s="22">
        <v>27840000</v>
      </c>
      <c r="O96" s="41"/>
    </row>
    <row r="97" spans="1:10" x14ac:dyDescent="0.25">
      <c r="A97" s="26" t="s">
        <v>100</v>
      </c>
      <c r="B97" s="32"/>
      <c r="C97" s="27">
        <f t="shared" ref="C97:H97" si="5">SUM(C91:C96)</f>
        <v>29144590.595181488</v>
      </c>
      <c r="D97" s="27">
        <f t="shared" si="5"/>
        <v>30163968.861546993</v>
      </c>
      <c r="E97" s="27">
        <f t="shared" si="5"/>
        <v>31150661.45608316</v>
      </c>
      <c r="F97" s="27">
        <f t="shared" si="5"/>
        <v>31779029.280332595</v>
      </c>
      <c r="G97" s="27">
        <f t="shared" si="5"/>
        <v>35102354.15739014</v>
      </c>
      <c r="H97" s="27">
        <f t="shared" si="5"/>
        <v>38012663.251716621</v>
      </c>
      <c r="I97" s="27">
        <v>44113000</v>
      </c>
      <c r="J97" s="27">
        <v>55869000</v>
      </c>
    </row>
    <row r="98" spans="1:10" x14ac:dyDescent="0.25">
      <c r="A98" s="12"/>
      <c r="B98" s="12"/>
      <c r="C98" s="19"/>
      <c r="D98" s="19"/>
      <c r="E98" s="19"/>
      <c r="F98" s="19"/>
      <c r="G98" s="19"/>
      <c r="H98" s="19"/>
      <c r="I98" s="22"/>
      <c r="J98" s="22"/>
    </row>
    <row r="99" spans="1:10" x14ac:dyDescent="0.25">
      <c r="A99" s="34" t="s">
        <v>101</v>
      </c>
      <c r="B99" s="12"/>
      <c r="C99" s="35">
        <f t="shared" ref="C99:H99" si="6">SUM(C31,C53,C64,C81,C89)</f>
        <v>115732158.64241415</v>
      </c>
      <c r="D99" s="35">
        <f t="shared" si="6"/>
        <v>117541446.05447324</v>
      </c>
      <c r="E99" s="35">
        <f t="shared" si="6"/>
        <v>122982168.86754648</v>
      </c>
      <c r="F99" s="35">
        <f t="shared" si="6"/>
        <v>127475676.20396151</v>
      </c>
      <c r="G99" s="35">
        <f t="shared" si="6"/>
        <v>140699948.32700339</v>
      </c>
      <c r="H99" s="35">
        <f t="shared" si="6"/>
        <v>152209019.02380174</v>
      </c>
      <c r="I99" s="36">
        <v>176150472</v>
      </c>
      <c r="J99" s="36">
        <v>222065627</v>
      </c>
    </row>
    <row r="100" spans="1:10" x14ac:dyDescent="0.25">
      <c r="A100" s="12"/>
      <c r="B100" s="12"/>
      <c r="C100" s="19"/>
      <c r="D100" s="19"/>
      <c r="E100" s="19"/>
      <c r="F100" s="19"/>
      <c r="G100" s="19"/>
      <c r="H100" s="19"/>
      <c r="I100" s="36"/>
      <c r="J100" s="36"/>
    </row>
    <row r="101" spans="1:10" x14ac:dyDescent="0.25">
      <c r="A101" s="37" t="s">
        <v>102</v>
      </c>
      <c r="B101" s="12"/>
      <c r="C101" s="19">
        <f t="shared" ref="C101:H101" si="7">C97+C99</f>
        <v>144876749.23759565</v>
      </c>
      <c r="D101" s="19">
        <f t="shared" si="7"/>
        <v>147705414.91602021</v>
      </c>
      <c r="E101" s="19">
        <f t="shared" si="7"/>
        <v>154132830.32362965</v>
      </c>
      <c r="F101" s="19">
        <f t="shared" si="7"/>
        <v>159254705.48429412</v>
      </c>
      <c r="G101" s="19">
        <f t="shared" si="7"/>
        <v>175802302.48439354</v>
      </c>
      <c r="H101" s="19">
        <f t="shared" si="7"/>
        <v>190221682.27551836</v>
      </c>
      <c r="I101" s="22">
        <v>220263472</v>
      </c>
      <c r="J101" s="22">
        <v>277934627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2:L112"/>
  <sheetViews>
    <sheetView workbookViewId="0">
      <selection activeCell="A3" sqref="A3"/>
    </sheetView>
  </sheetViews>
  <sheetFormatPr defaultColWidth="11" defaultRowHeight="15.75" x14ac:dyDescent="0.25"/>
  <cols>
    <col min="1" max="1" width="17.5" customWidth="1"/>
  </cols>
  <sheetData>
    <row r="2" spans="1:12" ht="17.25" x14ac:dyDescent="0.3">
      <c r="A2" s="84" t="s">
        <v>249</v>
      </c>
    </row>
    <row r="3" spans="1:12" x14ac:dyDescent="0.25">
      <c r="A3" t="s">
        <v>256</v>
      </c>
    </row>
    <row r="5" spans="1:12" s="3" customFormat="1" x14ac:dyDescent="0.25">
      <c r="A5" s="3" t="s">
        <v>180</v>
      </c>
      <c r="B5" s="3" t="s">
        <v>134</v>
      </c>
      <c r="C5" s="3">
        <v>1880</v>
      </c>
      <c r="D5" s="3">
        <v>1870</v>
      </c>
      <c r="E5" s="3">
        <v>1860</v>
      </c>
      <c r="F5" s="3">
        <v>1850</v>
      </c>
      <c r="G5" s="3">
        <v>1840</v>
      </c>
      <c r="H5" s="3">
        <v>1830</v>
      </c>
      <c r="I5" s="3">
        <v>1820</v>
      </c>
      <c r="J5" s="3">
        <v>1810</v>
      </c>
      <c r="K5" s="3">
        <v>1800</v>
      </c>
      <c r="L5" s="3">
        <v>1790</v>
      </c>
    </row>
    <row r="6" spans="1:12" x14ac:dyDescent="0.25">
      <c r="A6" t="s">
        <v>2</v>
      </c>
      <c r="B6" t="s">
        <v>3</v>
      </c>
      <c r="C6" s="2">
        <v>445465</v>
      </c>
      <c r="D6" s="2">
        <v>443440</v>
      </c>
      <c r="E6" s="2">
        <v>441443</v>
      </c>
      <c r="F6" s="2">
        <v>439448</v>
      </c>
      <c r="G6" s="2">
        <v>439836</v>
      </c>
      <c r="H6" s="2">
        <v>441326</v>
      </c>
      <c r="I6" s="2">
        <v>441649</v>
      </c>
      <c r="J6" s="2">
        <v>443186</v>
      </c>
      <c r="K6" s="2">
        <v>444743</v>
      </c>
      <c r="L6" s="2">
        <v>446252</v>
      </c>
    </row>
    <row r="7" spans="1:12" x14ac:dyDescent="0.25">
      <c r="A7" t="s">
        <v>4</v>
      </c>
      <c r="B7" t="s">
        <v>3</v>
      </c>
      <c r="C7" s="2">
        <v>1669955</v>
      </c>
      <c r="D7" s="2">
        <v>1660527</v>
      </c>
      <c r="E7" s="2">
        <v>1651237</v>
      </c>
      <c r="F7" s="2">
        <v>1641973</v>
      </c>
      <c r="G7" s="2">
        <v>1640417</v>
      </c>
      <c r="H7" s="2">
        <v>1642273</v>
      </c>
      <c r="I7" s="2">
        <v>1640716</v>
      </c>
      <c r="J7" s="2">
        <v>1642976</v>
      </c>
      <c r="K7" s="2">
        <v>1645293</v>
      </c>
      <c r="L7" s="2">
        <v>1647613</v>
      </c>
    </row>
    <row r="8" spans="1:12" x14ac:dyDescent="0.25">
      <c r="A8" t="s">
        <v>5</v>
      </c>
      <c r="B8" t="s">
        <v>3</v>
      </c>
      <c r="C8" s="2">
        <v>193066</v>
      </c>
      <c r="D8" s="2">
        <v>192023</v>
      </c>
      <c r="E8" s="2">
        <v>190997</v>
      </c>
      <c r="F8" s="2">
        <v>189986</v>
      </c>
      <c r="G8" s="2">
        <v>189900</v>
      </c>
      <c r="H8" s="2">
        <v>190240</v>
      </c>
      <c r="I8" s="2">
        <v>190130</v>
      </c>
      <c r="J8" s="2">
        <v>190490</v>
      </c>
      <c r="K8" s="2">
        <v>190856</v>
      </c>
      <c r="L8" s="2">
        <v>191223</v>
      </c>
    </row>
    <row r="9" spans="1:12" x14ac:dyDescent="0.25">
      <c r="A9" s="7" t="s">
        <v>3</v>
      </c>
      <c r="C9" s="2">
        <f>SUM(C5:C8)</f>
        <v>2310366</v>
      </c>
      <c r="D9" s="2">
        <f t="shared" ref="D9:L9" si="0">SUM(D5:D8)</f>
        <v>2297860</v>
      </c>
      <c r="E9" s="2">
        <f t="shared" si="0"/>
        <v>2285537</v>
      </c>
      <c r="F9" s="2">
        <f t="shared" si="0"/>
        <v>2273257</v>
      </c>
      <c r="G9" s="2">
        <f t="shared" si="0"/>
        <v>2271993</v>
      </c>
      <c r="H9" s="2">
        <f t="shared" si="0"/>
        <v>2275669</v>
      </c>
      <c r="I9" s="2">
        <f t="shared" si="0"/>
        <v>2274315</v>
      </c>
      <c r="J9" s="2">
        <f t="shared" si="0"/>
        <v>2278462</v>
      </c>
      <c r="K9" s="2">
        <f t="shared" si="0"/>
        <v>2282692</v>
      </c>
      <c r="L9" s="2">
        <f t="shared" si="0"/>
        <v>2286878</v>
      </c>
    </row>
    <row r="10" spans="1:12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t="s">
        <v>6</v>
      </c>
      <c r="B11" t="s">
        <v>7</v>
      </c>
      <c r="C11" s="2">
        <v>335436</v>
      </c>
      <c r="D11" s="2">
        <v>335020</v>
      </c>
      <c r="E11" s="2">
        <v>334804</v>
      </c>
      <c r="F11" s="2">
        <v>335164</v>
      </c>
      <c r="G11" s="2">
        <v>336298</v>
      </c>
      <c r="H11" s="2">
        <v>338816</v>
      </c>
      <c r="I11" s="2">
        <v>340608</v>
      </c>
      <c r="J11" s="2">
        <v>343219</v>
      </c>
      <c r="K11" s="2">
        <v>346530</v>
      </c>
      <c r="L11" s="2">
        <v>349815</v>
      </c>
    </row>
    <row r="12" spans="1:12" x14ac:dyDescent="0.25">
      <c r="A12" t="s">
        <v>8</v>
      </c>
      <c r="B12" t="s">
        <v>7</v>
      </c>
      <c r="C12" s="2">
        <v>1704700</v>
      </c>
      <c r="D12" s="2">
        <v>1701973</v>
      </c>
      <c r="E12" s="2">
        <v>1700103</v>
      </c>
      <c r="F12" s="2">
        <v>1701111</v>
      </c>
      <c r="G12" s="2">
        <v>1705715</v>
      </c>
      <c r="H12" s="2">
        <v>1717322</v>
      </c>
      <c r="I12" s="2">
        <v>1725389</v>
      </c>
      <c r="J12" s="2">
        <v>1737314</v>
      </c>
      <c r="K12" s="2">
        <v>1752848</v>
      </c>
      <c r="L12" s="2">
        <v>1768239</v>
      </c>
    </row>
    <row r="13" spans="1:12" x14ac:dyDescent="0.25">
      <c r="A13" t="s">
        <v>9</v>
      </c>
      <c r="B13" t="s">
        <v>7</v>
      </c>
      <c r="C13" s="2">
        <v>1290599</v>
      </c>
      <c r="D13" s="2">
        <v>1288534</v>
      </c>
      <c r="E13" s="2">
        <v>1287132</v>
      </c>
      <c r="F13" s="2">
        <v>1287953</v>
      </c>
      <c r="G13" s="2">
        <v>1291438</v>
      </c>
      <c r="H13" s="2">
        <v>1300225</v>
      </c>
      <c r="I13" s="2">
        <v>1306332</v>
      </c>
      <c r="J13" s="2">
        <v>1315360</v>
      </c>
      <c r="K13" s="2">
        <v>1327122</v>
      </c>
      <c r="L13" s="2">
        <v>1338775</v>
      </c>
    </row>
    <row r="14" spans="1:12" x14ac:dyDescent="0.25">
      <c r="A14" t="s">
        <v>10</v>
      </c>
      <c r="B14" t="s">
        <v>7</v>
      </c>
      <c r="C14" s="2">
        <v>547044</v>
      </c>
      <c r="D14" s="2">
        <v>546169</v>
      </c>
      <c r="E14" s="2">
        <v>545575</v>
      </c>
      <c r="F14" s="2">
        <v>545922</v>
      </c>
      <c r="G14" s="2">
        <v>547400</v>
      </c>
      <c r="H14" s="2">
        <v>551125</v>
      </c>
      <c r="I14" s="2">
        <v>553713</v>
      </c>
      <c r="J14" s="2">
        <v>557540</v>
      </c>
      <c r="K14" s="2">
        <v>562525</v>
      </c>
      <c r="L14" s="2">
        <v>567465</v>
      </c>
    </row>
    <row r="15" spans="1:12" x14ac:dyDescent="0.25">
      <c r="A15" s="7" t="s">
        <v>7</v>
      </c>
      <c r="C15" s="2">
        <f>SUM(C11:C14)</f>
        <v>3877779</v>
      </c>
      <c r="D15" s="2">
        <f t="shared" ref="D15:L15" si="1">SUM(D11:D14)</f>
        <v>3871696</v>
      </c>
      <c r="E15" s="2">
        <f t="shared" si="1"/>
        <v>3867614</v>
      </c>
      <c r="F15" s="2">
        <f t="shared" si="1"/>
        <v>3870150</v>
      </c>
      <c r="G15" s="2">
        <f t="shared" si="1"/>
        <v>3880851</v>
      </c>
      <c r="H15" s="2">
        <f t="shared" si="1"/>
        <v>3907488</v>
      </c>
      <c r="I15" s="2">
        <f t="shared" si="1"/>
        <v>3926042</v>
      </c>
      <c r="J15" s="2">
        <f t="shared" si="1"/>
        <v>3953433</v>
      </c>
      <c r="K15" s="2">
        <f t="shared" si="1"/>
        <v>3989025</v>
      </c>
      <c r="L15" s="2">
        <f t="shared" si="1"/>
        <v>4024294</v>
      </c>
    </row>
    <row r="16" spans="1:12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t="s">
        <v>11</v>
      </c>
      <c r="B17" t="s">
        <v>11</v>
      </c>
      <c r="C17" s="2">
        <v>1713611</v>
      </c>
      <c r="D17" s="2">
        <v>1710869</v>
      </c>
      <c r="E17" s="2">
        <v>1709007</v>
      </c>
      <c r="F17" s="2">
        <v>1710097</v>
      </c>
      <c r="G17" s="2">
        <v>1714724</v>
      </c>
      <c r="H17" s="2">
        <v>1726392</v>
      </c>
      <c r="I17" s="2">
        <v>1734501</v>
      </c>
      <c r="J17" s="2">
        <v>1746488</v>
      </c>
      <c r="K17" s="2">
        <v>1762105</v>
      </c>
      <c r="L17" s="2">
        <v>1777577</v>
      </c>
    </row>
    <row r="18" spans="1:12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t="s">
        <v>181</v>
      </c>
      <c r="B19" t="s">
        <v>16</v>
      </c>
      <c r="C19" s="2">
        <v>2247206</v>
      </c>
      <c r="D19" s="2">
        <v>2260624</v>
      </c>
      <c r="E19" s="2">
        <v>2274195</v>
      </c>
      <c r="F19" s="2">
        <v>2287551</v>
      </c>
      <c r="G19" s="2">
        <v>2302583</v>
      </c>
      <c r="H19" s="2">
        <v>2321061</v>
      </c>
      <c r="I19" s="2">
        <v>2339607</v>
      </c>
      <c r="J19" s="2">
        <v>2358704</v>
      </c>
      <c r="K19" s="2">
        <v>2397583</v>
      </c>
      <c r="L19" s="2">
        <v>2452523</v>
      </c>
    </row>
    <row r="20" spans="1:12" x14ac:dyDescent="0.25">
      <c r="A20" t="s">
        <v>182</v>
      </c>
      <c r="B20" t="s">
        <v>16</v>
      </c>
      <c r="C20" s="2">
        <v>326383</v>
      </c>
      <c r="D20" s="2">
        <v>328499</v>
      </c>
      <c r="E20" s="2">
        <v>330585</v>
      </c>
      <c r="F20" s="2">
        <v>332640</v>
      </c>
      <c r="G20" s="2">
        <v>334948</v>
      </c>
      <c r="H20" s="2">
        <v>337766</v>
      </c>
      <c r="I20" s="2">
        <v>340600</v>
      </c>
      <c r="J20" s="2">
        <v>343516</v>
      </c>
      <c r="K20" s="2">
        <v>349368</v>
      </c>
      <c r="L20" s="2">
        <v>357555</v>
      </c>
    </row>
    <row r="21" spans="1:12" x14ac:dyDescent="0.25">
      <c r="A21" t="s">
        <v>20</v>
      </c>
      <c r="B21" t="s">
        <v>16</v>
      </c>
      <c r="C21" s="2">
        <v>871730</v>
      </c>
      <c r="D21" s="2">
        <v>876935</v>
      </c>
      <c r="E21" s="2">
        <v>882199</v>
      </c>
      <c r="F21" s="2">
        <v>887380</v>
      </c>
      <c r="G21" s="2">
        <v>893211</v>
      </c>
      <c r="H21" s="2">
        <v>900379</v>
      </c>
      <c r="I21" s="2">
        <v>907574</v>
      </c>
      <c r="J21" s="2">
        <v>914982</v>
      </c>
      <c r="K21" s="2">
        <v>930063</v>
      </c>
      <c r="L21" s="2">
        <v>951376</v>
      </c>
    </row>
    <row r="22" spans="1:12" x14ac:dyDescent="0.25">
      <c r="A22" s="7" t="s">
        <v>16</v>
      </c>
      <c r="C22" s="2">
        <f>SUM(C19:C21)</f>
        <v>3445319</v>
      </c>
      <c r="D22" s="2">
        <f t="shared" ref="D22:L22" si="2">SUM(D19:D21)</f>
        <v>3466058</v>
      </c>
      <c r="E22" s="2">
        <f t="shared" si="2"/>
        <v>3486979</v>
      </c>
      <c r="F22" s="2">
        <f t="shared" si="2"/>
        <v>3507571</v>
      </c>
      <c r="G22" s="2">
        <f t="shared" si="2"/>
        <v>3530742</v>
      </c>
      <c r="H22" s="2">
        <f t="shared" si="2"/>
        <v>3559206</v>
      </c>
      <c r="I22" s="2">
        <f t="shared" si="2"/>
        <v>3587781</v>
      </c>
      <c r="J22" s="2">
        <f t="shared" si="2"/>
        <v>3617202</v>
      </c>
      <c r="K22" s="2">
        <f t="shared" si="2"/>
        <v>3677014</v>
      </c>
      <c r="L22" s="2">
        <f t="shared" si="2"/>
        <v>3761454</v>
      </c>
    </row>
    <row r="23" spans="1:12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t="s">
        <v>183</v>
      </c>
      <c r="B24" t="s">
        <v>23</v>
      </c>
      <c r="C24" s="2">
        <v>870768</v>
      </c>
      <c r="D24" s="2">
        <v>874764</v>
      </c>
      <c r="E24" s="2">
        <v>879296</v>
      </c>
      <c r="F24" s="2">
        <v>887454</v>
      </c>
      <c r="G24" s="2">
        <v>906468</v>
      </c>
      <c r="H24" s="2">
        <v>929004</v>
      </c>
      <c r="I24" s="2">
        <v>961627</v>
      </c>
      <c r="J24" s="2">
        <v>986328</v>
      </c>
      <c r="K24" s="2">
        <v>1002911</v>
      </c>
      <c r="L24" s="2">
        <v>1018997</v>
      </c>
    </row>
    <row r="25" spans="1:12" x14ac:dyDescent="0.25">
      <c r="A25" t="s">
        <v>184</v>
      </c>
      <c r="B25" t="s">
        <v>23</v>
      </c>
      <c r="C25" s="2">
        <v>3659959</v>
      </c>
      <c r="D25" s="2">
        <v>3683968</v>
      </c>
      <c r="E25" s="2">
        <v>3710098</v>
      </c>
      <c r="F25" s="2">
        <v>3752054</v>
      </c>
      <c r="G25" s="2">
        <v>3847280</v>
      </c>
      <c r="H25" s="2">
        <v>3958491</v>
      </c>
      <c r="I25" s="2">
        <v>4114729</v>
      </c>
      <c r="J25" s="2">
        <v>4236633</v>
      </c>
      <c r="K25" s="2">
        <v>4319756</v>
      </c>
      <c r="L25" s="2">
        <v>4399956</v>
      </c>
    </row>
    <row r="26" spans="1:12" x14ac:dyDescent="0.25">
      <c r="A26" s="7" t="s">
        <v>23</v>
      </c>
      <c r="C26" s="2">
        <f>SUM(C24:C25)</f>
        <v>4530727</v>
      </c>
      <c r="D26" s="2">
        <f t="shared" ref="D26:L26" si="3">SUM(D24:D25)</f>
        <v>4558732</v>
      </c>
      <c r="E26" s="2">
        <f t="shared" si="3"/>
        <v>4589394</v>
      </c>
      <c r="F26" s="2">
        <f t="shared" si="3"/>
        <v>4639508</v>
      </c>
      <c r="G26" s="2">
        <f t="shared" si="3"/>
        <v>4753748</v>
      </c>
      <c r="H26" s="2">
        <f t="shared" si="3"/>
        <v>4887495</v>
      </c>
      <c r="I26" s="2">
        <f t="shared" si="3"/>
        <v>5076356</v>
      </c>
      <c r="J26" s="2">
        <f t="shared" si="3"/>
        <v>5222961</v>
      </c>
      <c r="K26" s="2">
        <f t="shared" si="3"/>
        <v>5322667</v>
      </c>
      <c r="L26" s="2">
        <f t="shared" si="3"/>
        <v>5418953</v>
      </c>
    </row>
    <row r="27" spans="1:12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t="s">
        <v>185</v>
      </c>
      <c r="B28" t="s">
        <v>29</v>
      </c>
      <c r="C28" s="2">
        <v>5091816</v>
      </c>
      <c r="D28" s="2">
        <v>5096193</v>
      </c>
      <c r="E28" s="2">
        <v>5100573</v>
      </c>
      <c r="F28" s="2">
        <v>5110176</v>
      </c>
      <c r="G28" s="2">
        <v>5121733</v>
      </c>
      <c r="H28" s="2">
        <v>5196105</v>
      </c>
      <c r="I28" s="2">
        <v>5315699</v>
      </c>
      <c r="J28" s="2">
        <v>5381887</v>
      </c>
      <c r="K28" s="2">
        <v>5496718</v>
      </c>
      <c r="L28" s="2">
        <v>5707939</v>
      </c>
    </row>
    <row r="29" spans="1:12" x14ac:dyDescent="0.25">
      <c r="A29" t="s">
        <v>186</v>
      </c>
      <c r="B29" t="s">
        <v>29</v>
      </c>
      <c r="C29" s="2">
        <v>437708</v>
      </c>
      <c r="D29" s="2">
        <v>438739</v>
      </c>
      <c r="E29" s="2">
        <v>439714</v>
      </c>
      <c r="F29" s="2">
        <v>441153</v>
      </c>
      <c r="G29" s="2">
        <v>442746</v>
      </c>
      <c r="H29" s="2">
        <v>450355</v>
      </c>
      <c r="I29" s="2">
        <v>462291</v>
      </c>
      <c r="J29" s="2">
        <v>469165</v>
      </c>
      <c r="K29" s="2">
        <v>480626</v>
      </c>
      <c r="L29" s="2">
        <v>499763</v>
      </c>
    </row>
    <row r="30" spans="1:12" x14ac:dyDescent="0.25">
      <c r="A30" t="s">
        <v>187</v>
      </c>
      <c r="B30" t="s">
        <v>29</v>
      </c>
      <c r="C30" s="2">
        <v>1772494</v>
      </c>
      <c r="D30" s="2">
        <v>1776670</v>
      </c>
      <c r="E30" s="2">
        <v>1780617</v>
      </c>
      <c r="F30" s="2">
        <v>1786446</v>
      </c>
      <c r="G30" s="2">
        <v>1792895</v>
      </c>
      <c r="H30" s="2">
        <v>1823707</v>
      </c>
      <c r="I30" s="2">
        <v>1872041</v>
      </c>
      <c r="J30" s="2">
        <v>1899881</v>
      </c>
      <c r="K30" s="2">
        <v>1946291</v>
      </c>
      <c r="L30" s="2">
        <v>2023786</v>
      </c>
    </row>
    <row r="31" spans="1:12" x14ac:dyDescent="0.25">
      <c r="A31" s="7" t="s">
        <v>29</v>
      </c>
      <c r="C31" s="2">
        <f>SUM(C28:C30)</f>
        <v>7302018</v>
      </c>
      <c r="D31" s="2">
        <f t="shared" ref="D31:L31" si="4">SUM(D28:D30)</f>
        <v>7311602</v>
      </c>
      <c r="E31" s="2">
        <f t="shared" si="4"/>
        <v>7320904</v>
      </c>
      <c r="F31" s="2">
        <f t="shared" si="4"/>
        <v>7337775</v>
      </c>
      <c r="G31" s="2">
        <f t="shared" si="4"/>
        <v>7357374</v>
      </c>
      <c r="H31" s="2">
        <f t="shared" si="4"/>
        <v>7470167</v>
      </c>
      <c r="I31" s="2">
        <f t="shared" si="4"/>
        <v>7650031</v>
      </c>
      <c r="J31" s="2">
        <f t="shared" si="4"/>
        <v>7750933</v>
      </c>
      <c r="K31" s="2">
        <f t="shared" si="4"/>
        <v>7923635</v>
      </c>
      <c r="L31" s="2">
        <f t="shared" si="4"/>
        <v>8231488</v>
      </c>
    </row>
    <row r="32" spans="1:1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t="s">
        <v>32</v>
      </c>
      <c r="B33" t="s">
        <v>19</v>
      </c>
      <c r="C33" s="2">
        <v>2691766</v>
      </c>
      <c r="D33" s="2">
        <v>2684667</v>
      </c>
      <c r="E33" s="2">
        <v>2686928</v>
      </c>
      <c r="F33" s="2">
        <v>2689190</v>
      </c>
      <c r="G33" s="2">
        <v>2691098</v>
      </c>
      <c r="H33" s="2">
        <v>2693008</v>
      </c>
      <c r="I33" s="2">
        <v>2713216</v>
      </c>
      <c r="J33" s="2">
        <v>2718271</v>
      </c>
      <c r="K33" s="2">
        <v>2723335</v>
      </c>
      <c r="L33" s="2">
        <v>2728110</v>
      </c>
    </row>
    <row r="34" spans="1:12" x14ac:dyDescent="0.25">
      <c r="A34" t="s">
        <v>33</v>
      </c>
      <c r="B34" t="s">
        <v>19</v>
      </c>
      <c r="C34" s="2">
        <v>2183909</v>
      </c>
      <c r="D34" s="2">
        <v>2178149</v>
      </c>
      <c r="E34" s="2">
        <v>2179983</v>
      </c>
      <c r="F34" s="2">
        <v>2181819</v>
      </c>
      <c r="G34" s="2">
        <v>2183367</v>
      </c>
      <c r="H34" s="2">
        <v>2184916</v>
      </c>
      <c r="I34" s="2">
        <v>2201311</v>
      </c>
      <c r="J34" s="2">
        <v>2205413</v>
      </c>
      <c r="K34" s="2">
        <v>2209522</v>
      </c>
      <c r="L34" s="2">
        <v>2213396</v>
      </c>
    </row>
    <row r="35" spans="1:12" x14ac:dyDescent="0.25">
      <c r="A35" t="s">
        <v>195</v>
      </c>
      <c r="B35" t="s">
        <v>19</v>
      </c>
      <c r="C35" s="2">
        <v>757672</v>
      </c>
      <c r="D35" s="2">
        <v>755483</v>
      </c>
      <c r="E35" s="2">
        <v>755259</v>
      </c>
      <c r="F35" s="2">
        <v>755128</v>
      </c>
      <c r="G35" s="2">
        <v>754997</v>
      </c>
      <c r="H35" s="2">
        <v>754865</v>
      </c>
      <c r="I35" s="2">
        <v>759399</v>
      </c>
      <c r="J35" s="2">
        <v>759992</v>
      </c>
      <c r="K35" s="2">
        <v>760586</v>
      </c>
      <c r="L35" s="2">
        <v>761180</v>
      </c>
    </row>
    <row r="36" spans="1:12" x14ac:dyDescent="0.25">
      <c r="A36" s="7" t="s">
        <v>153</v>
      </c>
      <c r="C36" s="2">
        <f>SUM(C33:C35)</f>
        <v>5633347</v>
      </c>
      <c r="D36" s="2">
        <f t="shared" ref="D36:L36" si="5">SUM(D33:D35)</f>
        <v>5618299</v>
      </c>
      <c r="E36" s="2">
        <f t="shared" si="5"/>
        <v>5622170</v>
      </c>
      <c r="F36" s="2">
        <f t="shared" si="5"/>
        <v>5626137</v>
      </c>
      <c r="G36" s="2">
        <f t="shared" si="5"/>
        <v>5629462</v>
      </c>
      <c r="H36" s="2">
        <f t="shared" si="5"/>
        <v>5632789</v>
      </c>
      <c r="I36" s="2">
        <f t="shared" si="5"/>
        <v>5673926</v>
      </c>
      <c r="J36" s="2">
        <f t="shared" si="5"/>
        <v>5683676</v>
      </c>
      <c r="K36" s="2">
        <f t="shared" si="5"/>
        <v>5693443</v>
      </c>
      <c r="L36" s="2">
        <f t="shared" si="5"/>
        <v>5702686</v>
      </c>
    </row>
    <row r="37" spans="1:12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t="s">
        <v>196</v>
      </c>
      <c r="B38" t="s">
        <v>25</v>
      </c>
      <c r="C38" s="2">
        <v>12547108</v>
      </c>
      <c r="D38" s="2">
        <v>12491589</v>
      </c>
      <c r="E38" s="2">
        <v>12436928</v>
      </c>
      <c r="F38" s="2">
        <v>12399090</v>
      </c>
      <c r="G38" s="2">
        <v>12362260</v>
      </c>
      <c r="H38" s="2">
        <v>12321155</v>
      </c>
      <c r="I38" s="2">
        <v>12285730</v>
      </c>
      <c r="J38" s="2">
        <v>12309967</v>
      </c>
      <c r="K38" s="2">
        <v>12332902</v>
      </c>
      <c r="L38" s="2">
        <v>12285245</v>
      </c>
    </row>
    <row r="39" spans="1:12" x14ac:dyDescent="0.25">
      <c r="A39" t="s">
        <v>31</v>
      </c>
      <c r="B39" t="s">
        <v>25</v>
      </c>
      <c r="C39" s="2">
        <v>1461736</v>
      </c>
      <c r="D39" s="2">
        <v>1455268</v>
      </c>
      <c r="E39" s="2">
        <v>1448900</v>
      </c>
      <c r="F39" s="2">
        <v>1444492</v>
      </c>
      <c r="G39" s="2">
        <v>1440202</v>
      </c>
      <c r="H39" s="2">
        <v>1435413</v>
      </c>
      <c r="I39" s="2">
        <v>1431286</v>
      </c>
      <c r="J39" s="2">
        <v>1434109</v>
      </c>
      <c r="K39" s="2">
        <v>1436781</v>
      </c>
      <c r="L39" s="2">
        <v>1431229</v>
      </c>
    </row>
    <row r="40" spans="1:12" x14ac:dyDescent="0.25">
      <c r="A40" t="s">
        <v>197</v>
      </c>
      <c r="B40" t="s">
        <v>25</v>
      </c>
      <c r="C40" s="2">
        <v>460056</v>
      </c>
      <c r="D40" s="2">
        <v>458039</v>
      </c>
      <c r="E40" s="2">
        <v>456054</v>
      </c>
      <c r="F40" s="2">
        <v>454666</v>
      </c>
      <c r="G40" s="2">
        <v>453316</v>
      </c>
      <c r="H40" s="2">
        <v>451808</v>
      </c>
      <c r="I40" s="2">
        <v>450509</v>
      </c>
      <c r="J40" s="2">
        <v>451398</v>
      </c>
      <c r="K40" s="2">
        <v>452239</v>
      </c>
      <c r="L40" s="2">
        <v>450491</v>
      </c>
    </row>
    <row r="41" spans="1:12" x14ac:dyDescent="0.25">
      <c r="A41" t="s">
        <v>198</v>
      </c>
      <c r="B41" t="s">
        <v>25</v>
      </c>
      <c r="C41" s="2">
        <v>932386</v>
      </c>
      <c r="D41" s="2">
        <v>928261</v>
      </c>
      <c r="E41" s="2">
        <v>924199</v>
      </c>
      <c r="F41" s="2">
        <v>921387</v>
      </c>
      <c r="G41" s="2">
        <v>918650</v>
      </c>
      <c r="H41" s="2">
        <v>915596</v>
      </c>
      <c r="I41" s="2">
        <v>912963</v>
      </c>
      <c r="J41" s="2">
        <v>914764</v>
      </c>
      <c r="K41" s="2">
        <v>916469</v>
      </c>
      <c r="L41" s="2">
        <v>912927</v>
      </c>
    </row>
    <row r="42" spans="1:12" x14ac:dyDescent="0.25">
      <c r="A42" s="7" t="s">
        <v>152</v>
      </c>
      <c r="C42" s="2">
        <f>SUM(C38:C41)</f>
        <v>15401286</v>
      </c>
      <c r="D42" s="2">
        <f t="shared" ref="D42:L42" si="6">SUM(D38:D41)</f>
        <v>15333157</v>
      </c>
      <c r="E42" s="2">
        <f t="shared" si="6"/>
        <v>15266081</v>
      </c>
      <c r="F42" s="2">
        <f t="shared" si="6"/>
        <v>15219635</v>
      </c>
      <c r="G42" s="2">
        <f t="shared" si="6"/>
        <v>15174428</v>
      </c>
      <c r="H42" s="2">
        <f t="shared" si="6"/>
        <v>15123972</v>
      </c>
      <c r="I42" s="2">
        <f t="shared" si="6"/>
        <v>15080488</v>
      </c>
      <c r="J42" s="2">
        <f t="shared" si="6"/>
        <v>15110238</v>
      </c>
      <c r="K42" s="2">
        <f t="shared" si="6"/>
        <v>15138391</v>
      </c>
      <c r="L42" s="2">
        <f t="shared" si="6"/>
        <v>15079892</v>
      </c>
    </row>
    <row r="43" spans="1:12" x14ac:dyDescent="0.25">
      <c r="A43" t="s">
        <v>215</v>
      </c>
      <c r="C43" s="2">
        <f>C9+C15+C17+C22+C26+C31+C36+C42</f>
        <v>44214453</v>
      </c>
      <c r="D43" s="2">
        <f t="shared" ref="D43:L43" si="7">D9+D15+D17+D22+D26+D31+D36+D42</f>
        <v>44168273</v>
      </c>
      <c r="E43" s="2">
        <f t="shared" si="7"/>
        <v>44147686</v>
      </c>
      <c r="F43" s="2">
        <f t="shared" si="7"/>
        <v>44184130</v>
      </c>
      <c r="G43" s="2">
        <f t="shared" si="7"/>
        <v>44313322</v>
      </c>
      <c r="H43" s="2">
        <f t="shared" si="7"/>
        <v>44583178</v>
      </c>
      <c r="I43" s="2">
        <f t="shared" si="7"/>
        <v>45003440</v>
      </c>
      <c r="J43" s="2">
        <f t="shared" si="7"/>
        <v>45363393</v>
      </c>
      <c r="K43" s="2">
        <f t="shared" si="7"/>
        <v>45788972</v>
      </c>
      <c r="L43" s="2">
        <f t="shared" si="7"/>
        <v>46283222</v>
      </c>
    </row>
    <row r="44" spans="1:12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t="s">
        <v>35</v>
      </c>
      <c r="B45" t="s">
        <v>35</v>
      </c>
      <c r="C45" s="2">
        <v>1724337</v>
      </c>
      <c r="D45" s="2">
        <v>1717096</v>
      </c>
      <c r="E45" s="2">
        <v>1709966</v>
      </c>
      <c r="F45" s="2">
        <v>1705933</v>
      </c>
      <c r="G45" s="2">
        <v>1702081</v>
      </c>
      <c r="H45" s="2">
        <v>1697545</v>
      </c>
      <c r="I45" s="2">
        <v>1693678</v>
      </c>
      <c r="J45" s="2">
        <v>1698658</v>
      </c>
      <c r="K45" s="2">
        <v>1703653</v>
      </c>
      <c r="L45" s="2">
        <v>1698008</v>
      </c>
    </row>
    <row r="46" spans="1:12" x14ac:dyDescent="0.25">
      <c r="A46" t="s">
        <v>199</v>
      </c>
      <c r="B46" t="s">
        <v>35</v>
      </c>
      <c r="C46" s="2">
        <v>475767</v>
      </c>
      <c r="D46" s="2">
        <v>473769</v>
      </c>
      <c r="E46" s="2">
        <v>471802</v>
      </c>
      <c r="F46" s="2">
        <v>470689</v>
      </c>
      <c r="G46" s="2">
        <v>469626</v>
      </c>
      <c r="H46" s="2">
        <v>468374</v>
      </c>
      <c r="I46" s="2">
        <v>467307</v>
      </c>
      <c r="J46" s="2">
        <v>468682</v>
      </c>
      <c r="K46" s="2">
        <v>470060</v>
      </c>
      <c r="L46" s="2">
        <v>468502</v>
      </c>
    </row>
    <row r="47" spans="1:12" x14ac:dyDescent="0.25">
      <c r="A47" s="7" t="s">
        <v>35</v>
      </c>
      <c r="C47" s="2">
        <f>SUM(C45:C46)</f>
        <v>2200104</v>
      </c>
      <c r="D47" s="2">
        <f t="shared" ref="D47:L47" si="8">SUM(D45:D46)</f>
        <v>2190865</v>
      </c>
      <c r="E47" s="2">
        <f t="shared" si="8"/>
        <v>2181768</v>
      </c>
      <c r="F47" s="2">
        <f t="shared" si="8"/>
        <v>2176622</v>
      </c>
      <c r="G47" s="2">
        <f t="shared" si="8"/>
        <v>2171707</v>
      </c>
      <c r="H47" s="2">
        <f t="shared" si="8"/>
        <v>2165919</v>
      </c>
      <c r="I47" s="2">
        <f t="shared" si="8"/>
        <v>2160985</v>
      </c>
      <c r="J47" s="2">
        <f t="shared" si="8"/>
        <v>2167340</v>
      </c>
      <c r="K47" s="2">
        <f t="shared" si="8"/>
        <v>2173713</v>
      </c>
      <c r="L47" s="2">
        <f t="shared" si="8"/>
        <v>2166510</v>
      </c>
    </row>
    <row r="48" spans="1:12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t="s">
        <v>188</v>
      </c>
      <c r="B49" t="s">
        <v>47</v>
      </c>
      <c r="C49" s="2">
        <v>127857</v>
      </c>
      <c r="D49" s="2">
        <v>127695</v>
      </c>
      <c r="E49" s="2">
        <v>128139</v>
      </c>
      <c r="F49" s="2">
        <v>129431</v>
      </c>
      <c r="G49" s="2">
        <v>130723</v>
      </c>
      <c r="H49" s="2">
        <v>130642</v>
      </c>
      <c r="I49" s="2">
        <v>131707</v>
      </c>
      <c r="J49" s="2">
        <v>133108</v>
      </c>
      <c r="K49" s="2">
        <v>134981</v>
      </c>
      <c r="L49" s="2">
        <v>138893</v>
      </c>
    </row>
    <row r="50" spans="1:12" x14ac:dyDescent="0.25">
      <c r="A50" t="s">
        <v>48</v>
      </c>
      <c r="B50" t="s">
        <v>47</v>
      </c>
      <c r="C50" s="2">
        <v>350970</v>
      </c>
      <c r="D50" s="2">
        <v>350524</v>
      </c>
      <c r="E50" s="2">
        <v>351742</v>
      </c>
      <c r="F50" s="2">
        <v>355290</v>
      </c>
      <c r="G50" s="2">
        <v>358835</v>
      </c>
      <c r="H50" s="2">
        <v>358614</v>
      </c>
      <c r="I50" s="2">
        <v>361537</v>
      </c>
      <c r="J50" s="2">
        <v>365382</v>
      </c>
      <c r="K50" s="2">
        <v>370524</v>
      </c>
      <c r="L50" s="2">
        <v>381262</v>
      </c>
    </row>
    <row r="51" spans="1:12" x14ac:dyDescent="0.25">
      <c r="A51" s="7" t="s">
        <v>47</v>
      </c>
      <c r="C51" s="2">
        <f>SUM(C49:C50)</f>
        <v>478827</v>
      </c>
      <c r="D51" s="2">
        <f t="shared" ref="D51:L51" si="9">SUM(D49:D50)</f>
        <v>478219</v>
      </c>
      <c r="E51" s="2">
        <f t="shared" si="9"/>
        <v>479881</v>
      </c>
      <c r="F51" s="2">
        <f t="shared" si="9"/>
        <v>484721</v>
      </c>
      <c r="G51" s="2">
        <f t="shared" si="9"/>
        <v>489558</v>
      </c>
      <c r="H51" s="2">
        <f t="shared" si="9"/>
        <v>489256</v>
      </c>
      <c r="I51" s="2">
        <f t="shared" si="9"/>
        <v>493244</v>
      </c>
      <c r="J51" s="2">
        <f t="shared" si="9"/>
        <v>498490</v>
      </c>
      <c r="K51" s="2">
        <f t="shared" si="9"/>
        <v>505505</v>
      </c>
      <c r="L51" s="2">
        <f t="shared" si="9"/>
        <v>520155</v>
      </c>
    </row>
    <row r="52" spans="1:12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t="s">
        <v>49</v>
      </c>
      <c r="B53" t="s">
        <v>38</v>
      </c>
      <c r="C53" s="2">
        <v>570120</v>
      </c>
      <c r="D53" s="2">
        <v>569747</v>
      </c>
      <c r="E53" s="2">
        <v>572013</v>
      </c>
      <c r="F53" s="2">
        <v>578103</v>
      </c>
      <c r="G53" s="2">
        <v>584475</v>
      </c>
      <c r="H53" s="2">
        <v>584455</v>
      </c>
      <c r="I53" s="2">
        <v>589800</v>
      </c>
      <c r="J53" s="2">
        <v>596766</v>
      </c>
      <c r="K53" s="2">
        <v>605872</v>
      </c>
      <c r="L53" s="2">
        <v>624591</v>
      </c>
    </row>
    <row r="54" spans="1:12" x14ac:dyDescent="0.25">
      <c r="A54" t="s">
        <v>189</v>
      </c>
      <c r="B54" t="s">
        <v>38</v>
      </c>
      <c r="C54" s="2">
        <v>6769376</v>
      </c>
      <c r="D54" s="2">
        <v>6764949</v>
      </c>
      <c r="E54" s="2">
        <v>6791852</v>
      </c>
      <c r="F54" s="2">
        <v>6864158</v>
      </c>
      <c r="G54" s="2">
        <v>6939819</v>
      </c>
      <c r="H54" s="2">
        <v>6939583</v>
      </c>
      <c r="I54" s="2">
        <v>7003047</v>
      </c>
      <c r="J54" s="2">
        <v>7085758</v>
      </c>
      <c r="K54" s="2">
        <v>7193885</v>
      </c>
      <c r="L54" s="2">
        <v>7416147</v>
      </c>
    </row>
    <row r="55" spans="1:12" x14ac:dyDescent="0.25">
      <c r="A55" t="s">
        <v>190</v>
      </c>
      <c r="B55" t="s">
        <v>38</v>
      </c>
      <c r="C55" s="2">
        <v>33071</v>
      </c>
      <c r="D55" s="2">
        <v>33040</v>
      </c>
      <c r="E55" s="2">
        <v>33170</v>
      </c>
      <c r="F55" s="2">
        <v>33523</v>
      </c>
      <c r="G55" s="2">
        <v>33875</v>
      </c>
      <c r="H55" s="2">
        <v>33865</v>
      </c>
      <c r="I55" s="2">
        <v>34162</v>
      </c>
      <c r="J55" s="2">
        <v>34547</v>
      </c>
      <c r="K55" s="2">
        <v>35061</v>
      </c>
      <c r="L55" s="2">
        <v>36111</v>
      </c>
    </row>
    <row r="56" spans="1:12" x14ac:dyDescent="0.25">
      <c r="A56" t="s">
        <v>191</v>
      </c>
      <c r="B56" t="s">
        <v>38</v>
      </c>
      <c r="C56" s="2">
        <v>454694</v>
      </c>
      <c r="D56" s="2">
        <v>454855</v>
      </c>
      <c r="E56" s="2">
        <v>457202</v>
      </c>
      <c r="F56" s="2">
        <v>462683</v>
      </c>
      <c r="G56" s="2">
        <v>468634</v>
      </c>
      <c r="H56" s="2">
        <v>469050</v>
      </c>
      <c r="I56" s="2">
        <v>474120</v>
      </c>
      <c r="J56" s="2">
        <v>480516</v>
      </c>
      <c r="K56" s="2">
        <v>488860</v>
      </c>
      <c r="L56" s="2">
        <v>505453</v>
      </c>
    </row>
    <row r="57" spans="1:12" x14ac:dyDescent="0.25">
      <c r="A57" s="7" t="s">
        <v>38</v>
      </c>
      <c r="C57" s="2">
        <f>SUM(C53:C56)</f>
        <v>7827261</v>
      </c>
      <c r="D57" s="2">
        <f t="shared" ref="D57:L57" si="10">SUM(D53:D56)</f>
        <v>7822591</v>
      </c>
      <c r="E57" s="2">
        <f t="shared" si="10"/>
        <v>7854237</v>
      </c>
      <c r="F57" s="2">
        <f t="shared" si="10"/>
        <v>7938467</v>
      </c>
      <c r="G57" s="2">
        <f t="shared" si="10"/>
        <v>8026803</v>
      </c>
      <c r="H57" s="2">
        <f t="shared" si="10"/>
        <v>8026953</v>
      </c>
      <c r="I57" s="2">
        <f t="shared" si="10"/>
        <v>8101129</v>
      </c>
      <c r="J57" s="2">
        <f t="shared" si="10"/>
        <v>8197587</v>
      </c>
      <c r="K57" s="2">
        <f t="shared" si="10"/>
        <v>8323678</v>
      </c>
      <c r="L57" s="2">
        <f t="shared" si="10"/>
        <v>8582302</v>
      </c>
    </row>
    <row r="58" spans="1:12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t="s">
        <v>192</v>
      </c>
      <c r="B59" t="s">
        <v>55</v>
      </c>
      <c r="C59" s="2">
        <v>994178</v>
      </c>
      <c r="D59" s="2">
        <v>1016081</v>
      </c>
      <c r="E59" s="2">
        <v>1045352</v>
      </c>
      <c r="F59" s="2">
        <v>1077752</v>
      </c>
      <c r="G59" s="2">
        <v>1143656</v>
      </c>
      <c r="H59" s="2">
        <v>1216329</v>
      </c>
      <c r="I59" s="2">
        <v>1293620</v>
      </c>
      <c r="J59" s="2">
        <v>1348052</v>
      </c>
      <c r="K59" s="2">
        <v>1411002</v>
      </c>
      <c r="L59" s="2">
        <v>1476892</v>
      </c>
    </row>
    <row r="60" spans="1:12" x14ac:dyDescent="0.25">
      <c r="A60" t="s">
        <v>193</v>
      </c>
      <c r="B60" t="s">
        <v>55</v>
      </c>
      <c r="C60" s="2">
        <v>2846822</v>
      </c>
      <c r="D60" s="2">
        <v>2909540</v>
      </c>
      <c r="E60" s="2">
        <v>2993357</v>
      </c>
      <c r="F60" s="2">
        <v>3086133</v>
      </c>
      <c r="G60" s="2">
        <v>3274850</v>
      </c>
      <c r="H60" s="2">
        <v>3482949</v>
      </c>
      <c r="I60" s="2">
        <v>3704271</v>
      </c>
      <c r="J60" s="2">
        <v>3860136</v>
      </c>
      <c r="K60" s="2">
        <v>4040393</v>
      </c>
      <c r="L60" s="2">
        <v>4229067</v>
      </c>
    </row>
    <row r="61" spans="1:12" x14ac:dyDescent="0.25">
      <c r="A61" t="s">
        <v>194</v>
      </c>
      <c r="B61" t="s">
        <v>55</v>
      </c>
      <c r="C61" s="2">
        <v>585001</v>
      </c>
      <c r="D61" s="2">
        <v>600888</v>
      </c>
      <c r="E61" s="2">
        <v>615285</v>
      </c>
      <c r="F61" s="2">
        <v>634323</v>
      </c>
      <c r="G61" s="2">
        <v>677876</v>
      </c>
      <c r="H61" s="2">
        <v>720951</v>
      </c>
      <c r="I61" s="2">
        <v>766764</v>
      </c>
      <c r="J61" s="2">
        <v>802569</v>
      </c>
      <c r="K61" s="2">
        <v>841857</v>
      </c>
      <c r="L61" s="2">
        <v>881170</v>
      </c>
    </row>
    <row r="62" spans="1:12" x14ac:dyDescent="0.25">
      <c r="A62" s="7" t="s">
        <v>55</v>
      </c>
      <c r="C62" s="2">
        <f>SUM(C59:C61)</f>
        <v>4426001</v>
      </c>
      <c r="D62" s="2">
        <f t="shared" ref="D62:L62" si="11">SUM(D59:D61)</f>
        <v>4526509</v>
      </c>
      <c r="E62" s="2">
        <f t="shared" si="11"/>
        <v>4653994</v>
      </c>
      <c r="F62" s="2">
        <f t="shared" si="11"/>
        <v>4798208</v>
      </c>
      <c r="G62" s="2">
        <f t="shared" si="11"/>
        <v>5096382</v>
      </c>
      <c r="H62" s="2">
        <f t="shared" si="11"/>
        <v>5420229</v>
      </c>
      <c r="I62" s="2">
        <f t="shared" si="11"/>
        <v>5764655</v>
      </c>
      <c r="J62" s="2">
        <f t="shared" si="11"/>
        <v>6010757</v>
      </c>
      <c r="K62" s="2">
        <f t="shared" si="11"/>
        <v>6293252</v>
      </c>
      <c r="L62" s="2">
        <f t="shared" si="11"/>
        <v>6587129</v>
      </c>
    </row>
    <row r="63" spans="1:12" x14ac:dyDescent="0.25">
      <c r="A63" t="s">
        <v>216</v>
      </c>
      <c r="C63" s="2">
        <f>C47+C51+C57+C62</f>
        <v>14932193</v>
      </c>
      <c r="D63" s="2">
        <f t="shared" ref="D63:L63" si="12">D47+D51+D57+D62</f>
        <v>15018184</v>
      </c>
      <c r="E63" s="2">
        <f t="shared" si="12"/>
        <v>15169880</v>
      </c>
      <c r="F63" s="2">
        <f t="shared" si="12"/>
        <v>15398018</v>
      </c>
      <c r="G63" s="2">
        <f t="shared" si="12"/>
        <v>15784450</v>
      </c>
      <c r="H63" s="2">
        <f t="shared" si="12"/>
        <v>16102357</v>
      </c>
      <c r="I63" s="2">
        <f t="shared" si="12"/>
        <v>16520013</v>
      </c>
      <c r="J63" s="2">
        <f t="shared" si="12"/>
        <v>16874174</v>
      </c>
      <c r="K63" s="2">
        <f t="shared" si="12"/>
        <v>17296148</v>
      </c>
      <c r="L63" s="2">
        <f t="shared" si="12"/>
        <v>17856096</v>
      </c>
    </row>
    <row r="64" spans="1:12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t="s">
        <v>200</v>
      </c>
      <c r="B65" t="s">
        <v>68</v>
      </c>
      <c r="C65" s="2">
        <v>2853297</v>
      </c>
      <c r="D65" s="2">
        <v>2887488</v>
      </c>
      <c r="E65" s="2">
        <v>2974184</v>
      </c>
      <c r="F65" s="2">
        <v>3029079</v>
      </c>
      <c r="G65" s="2">
        <v>3094473</v>
      </c>
      <c r="H65" s="2">
        <v>3178703</v>
      </c>
      <c r="I65" s="2">
        <v>3242519</v>
      </c>
      <c r="J65" s="2">
        <v>3270826</v>
      </c>
      <c r="K65" s="2">
        <v>3298871</v>
      </c>
      <c r="L65" s="2">
        <v>3321662</v>
      </c>
    </row>
    <row r="66" spans="1:12" x14ac:dyDescent="0.25">
      <c r="A66" t="s">
        <v>201</v>
      </c>
      <c r="B66" t="s">
        <v>68</v>
      </c>
      <c r="C66" s="2">
        <v>3179042</v>
      </c>
      <c r="D66" s="2">
        <v>3217137</v>
      </c>
      <c r="E66" s="2">
        <v>3313731</v>
      </c>
      <c r="F66" s="2">
        <v>3374892</v>
      </c>
      <c r="G66" s="2">
        <v>3447753</v>
      </c>
      <c r="H66" s="2">
        <v>3541598</v>
      </c>
      <c r="I66" s="2">
        <v>3612700</v>
      </c>
      <c r="J66" s="2">
        <v>3644239</v>
      </c>
      <c r="K66" s="2">
        <v>3675485</v>
      </c>
      <c r="L66" s="2">
        <v>3700879</v>
      </c>
    </row>
    <row r="67" spans="1:12" x14ac:dyDescent="0.25">
      <c r="A67" s="7" t="s">
        <v>68</v>
      </c>
      <c r="C67" s="2">
        <f>SUM(C65:C66)</f>
        <v>6032339</v>
      </c>
      <c r="D67" s="2">
        <f t="shared" ref="D67:L67" si="13">SUM(D65:D66)</f>
        <v>6104625</v>
      </c>
      <c r="E67" s="2">
        <f t="shared" si="13"/>
        <v>6287915</v>
      </c>
      <c r="F67" s="2">
        <f t="shared" si="13"/>
        <v>6403971</v>
      </c>
      <c r="G67" s="2">
        <f t="shared" si="13"/>
        <v>6542226</v>
      </c>
      <c r="H67" s="2">
        <f t="shared" si="13"/>
        <v>6720301</v>
      </c>
      <c r="I67" s="2">
        <f t="shared" si="13"/>
        <v>6855219</v>
      </c>
      <c r="J67" s="2">
        <f t="shared" si="13"/>
        <v>6915065</v>
      </c>
      <c r="K67" s="2">
        <f t="shared" si="13"/>
        <v>6974356</v>
      </c>
      <c r="L67" s="2">
        <f t="shared" si="13"/>
        <v>7022541</v>
      </c>
    </row>
    <row r="68" spans="1:12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t="s">
        <v>202</v>
      </c>
      <c r="B69" t="s">
        <v>61</v>
      </c>
      <c r="C69" s="2">
        <v>493491</v>
      </c>
      <c r="D69" s="2">
        <v>490594</v>
      </c>
      <c r="E69" s="2">
        <v>489003</v>
      </c>
      <c r="F69" s="2">
        <v>487079</v>
      </c>
      <c r="G69" s="2">
        <v>485791</v>
      </c>
      <c r="H69" s="2">
        <v>484507</v>
      </c>
      <c r="I69" s="2">
        <v>482380</v>
      </c>
      <c r="J69" s="2">
        <v>480291</v>
      </c>
      <c r="K69" s="2">
        <v>478212</v>
      </c>
      <c r="L69" s="2">
        <v>474340</v>
      </c>
    </row>
    <row r="70" spans="1:12" x14ac:dyDescent="0.25">
      <c r="A70" t="s">
        <v>203</v>
      </c>
      <c r="B70" t="s">
        <v>61</v>
      </c>
      <c r="C70" s="2">
        <v>1001936</v>
      </c>
      <c r="D70" s="2">
        <v>996056</v>
      </c>
      <c r="E70" s="2">
        <v>992824</v>
      </c>
      <c r="F70" s="2">
        <v>988919</v>
      </c>
      <c r="G70" s="2">
        <v>986304</v>
      </c>
      <c r="H70" s="2">
        <v>983696</v>
      </c>
      <c r="I70" s="2">
        <v>979377</v>
      </c>
      <c r="J70" s="2">
        <v>975137</v>
      </c>
      <c r="K70" s="2">
        <v>970915</v>
      </c>
      <c r="L70" s="2">
        <v>963055</v>
      </c>
    </row>
    <row r="71" spans="1:12" x14ac:dyDescent="0.25">
      <c r="A71" t="s">
        <v>63</v>
      </c>
      <c r="B71" t="s">
        <v>61</v>
      </c>
      <c r="C71" s="2">
        <v>40952</v>
      </c>
      <c r="D71" s="2">
        <v>40712</v>
      </c>
      <c r="E71" s="2">
        <v>40580</v>
      </c>
      <c r="F71" s="2">
        <v>40420</v>
      </c>
      <c r="G71" s="2">
        <v>40313</v>
      </c>
      <c r="H71" s="2">
        <v>40207</v>
      </c>
      <c r="I71" s="2">
        <v>40030</v>
      </c>
      <c r="J71" s="2">
        <v>39857</v>
      </c>
      <c r="K71" s="2">
        <v>39684</v>
      </c>
      <c r="L71" s="2">
        <v>39363</v>
      </c>
    </row>
    <row r="72" spans="1:12" x14ac:dyDescent="0.25">
      <c r="A72" t="s">
        <v>64</v>
      </c>
      <c r="B72" t="s">
        <v>61</v>
      </c>
      <c r="C72" s="2">
        <v>11469318</v>
      </c>
      <c r="D72" s="2">
        <v>11400431</v>
      </c>
      <c r="E72" s="2">
        <v>11361085</v>
      </c>
      <c r="F72" s="2">
        <v>11315324</v>
      </c>
      <c r="G72" s="2">
        <v>11285403</v>
      </c>
      <c r="H72" s="2">
        <v>11255561</v>
      </c>
      <c r="I72" s="2">
        <v>11206151</v>
      </c>
      <c r="J72" s="2">
        <v>11157633</v>
      </c>
      <c r="K72" s="2">
        <v>11109326</v>
      </c>
      <c r="L72" s="2">
        <v>11019391</v>
      </c>
    </row>
    <row r="73" spans="1:12" x14ac:dyDescent="0.25">
      <c r="A73" t="s">
        <v>65</v>
      </c>
      <c r="B73" t="s">
        <v>61</v>
      </c>
      <c r="C73" s="2">
        <v>696155</v>
      </c>
      <c r="D73" s="2">
        <v>692213</v>
      </c>
      <c r="E73" s="2">
        <v>690252</v>
      </c>
      <c r="F73" s="2">
        <v>687822</v>
      </c>
      <c r="G73" s="2">
        <v>686004</v>
      </c>
      <c r="H73" s="2">
        <v>684190</v>
      </c>
      <c r="I73" s="2">
        <v>681186</v>
      </c>
      <c r="J73" s="2">
        <v>678237</v>
      </c>
      <c r="K73" s="2">
        <v>675300</v>
      </c>
      <c r="L73" s="2">
        <v>669834</v>
      </c>
    </row>
    <row r="74" spans="1:12" x14ac:dyDescent="0.25">
      <c r="A74" s="7" t="s">
        <v>61</v>
      </c>
      <c r="C74" s="2">
        <f>SUM(C69:C73)</f>
        <v>13701852</v>
      </c>
      <c r="D74" s="2">
        <f t="shared" ref="D74:L74" si="14">SUM(D69:D73)</f>
        <v>13620006</v>
      </c>
      <c r="E74" s="2">
        <f t="shared" si="14"/>
        <v>13573744</v>
      </c>
      <c r="F74" s="2">
        <f t="shared" si="14"/>
        <v>13519564</v>
      </c>
      <c r="G74" s="2">
        <f t="shared" si="14"/>
        <v>13483815</v>
      </c>
      <c r="H74" s="2">
        <f t="shared" si="14"/>
        <v>13448161</v>
      </c>
      <c r="I74" s="2">
        <f t="shared" si="14"/>
        <v>13389124</v>
      </c>
      <c r="J74" s="2">
        <f t="shared" si="14"/>
        <v>13331155</v>
      </c>
      <c r="K74" s="2">
        <f t="shared" si="14"/>
        <v>13273437</v>
      </c>
      <c r="L74" s="2">
        <f t="shared" si="14"/>
        <v>13165983</v>
      </c>
    </row>
    <row r="75" spans="1:12" x14ac:dyDescent="0.25">
      <c r="A75" s="8" t="s">
        <v>214</v>
      </c>
      <c r="C75" s="2">
        <f>C67+C74</f>
        <v>19734191</v>
      </c>
      <c r="D75" s="2">
        <f t="shared" ref="D75:L75" si="15">D67+D74</f>
        <v>19724631</v>
      </c>
      <c r="E75" s="2">
        <f t="shared" si="15"/>
        <v>19861659</v>
      </c>
      <c r="F75" s="2">
        <f t="shared" si="15"/>
        <v>19923535</v>
      </c>
      <c r="G75" s="2">
        <f t="shared" si="15"/>
        <v>20026041</v>
      </c>
      <c r="H75" s="2">
        <f t="shared" si="15"/>
        <v>20168462</v>
      </c>
      <c r="I75" s="2">
        <f t="shared" si="15"/>
        <v>20244343</v>
      </c>
      <c r="J75" s="2">
        <f t="shared" si="15"/>
        <v>20246220</v>
      </c>
      <c r="K75" s="2">
        <f t="shared" si="15"/>
        <v>20247793</v>
      </c>
      <c r="L75" s="2">
        <f t="shared" si="15"/>
        <v>20188524</v>
      </c>
    </row>
    <row r="76" spans="1:12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t="s">
        <v>204</v>
      </c>
      <c r="B77" t="s">
        <v>53</v>
      </c>
      <c r="C77" s="2">
        <v>944016</v>
      </c>
      <c r="D77" s="2">
        <v>955756</v>
      </c>
      <c r="E77" s="2">
        <v>966481</v>
      </c>
      <c r="F77" s="2">
        <v>977153</v>
      </c>
      <c r="G77" s="2">
        <v>990503</v>
      </c>
      <c r="H77" s="2">
        <v>1003652</v>
      </c>
      <c r="I77" s="2">
        <v>1016693</v>
      </c>
      <c r="J77" s="2">
        <v>1017048</v>
      </c>
      <c r="K77" s="2">
        <v>1004327</v>
      </c>
      <c r="L77" s="2">
        <v>991765</v>
      </c>
    </row>
    <row r="78" spans="1:12" x14ac:dyDescent="0.25">
      <c r="A78" t="s">
        <v>205</v>
      </c>
      <c r="B78" t="s">
        <v>53</v>
      </c>
      <c r="C78" s="2">
        <v>1321803</v>
      </c>
      <c r="D78" s="2">
        <v>1337814</v>
      </c>
      <c r="E78" s="2">
        <v>1352130</v>
      </c>
      <c r="F78" s="2">
        <v>1366367</v>
      </c>
      <c r="G78" s="2">
        <v>1382188</v>
      </c>
      <c r="H78" s="2">
        <v>1397698</v>
      </c>
      <c r="I78" s="2">
        <v>1413132</v>
      </c>
      <c r="J78" s="2">
        <v>1412304</v>
      </c>
      <c r="K78" s="2">
        <v>1394639</v>
      </c>
      <c r="L78" s="2">
        <v>1377195</v>
      </c>
    </row>
    <row r="79" spans="1:12" x14ac:dyDescent="0.25">
      <c r="A79" t="s">
        <v>206</v>
      </c>
      <c r="B79" t="s">
        <v>53</v>
      </c>
      <c r="C79" s="2">
        <v>968952</v>
      </c>
      <c r="D79" s="2">
        <v>981815</v>
      </c>
      <c r="E79" s="2">
        <v>993533</v>
      </c>
      <c r="F79" s="2">
        <v>1005214</v>
      </c>
      <c r="G79" s="2">
        <v>1018947</v>
      </c>
      <c r="H79" s="2">
        <v>1032474</v>
      </c>
      <c r="I79" s="2">
        <v>1045890</v>
      </c>
      <c r="J79" s="2">
        <v>1046255</v>
      </c>
      <c r="K79" s="2">
        <v>1033168</v>
      </c>
      <c r="L79" s="2">
        <v>1020246</v>
      </c>
    </row>
    <row r="80" spans="1:12" x14ac:dyDescent="0.25">
      <c r="A80" t="s">
        <v>77</v>
      </c>
      <c r="B80" t="s">
        <v>53</v>
      </c>
      <c r="C80" s="2">
        <v>4915176</v>
      </c>
      <c r="D80" s="2">
        <v>4972086</v>
      </c>
      <c r="E80" s="2">
        <v>5022737</v>
      </c>
      <c r="F80" s="2">
        <v>5073905</v>
      </c>
      <c r="G80" s="2">
        <v>5144201</v>
      </c>
      <c r="H80" s="2">
        <v>5212494</v>
      </c>
      <c r="I80" s="2">
        <v>5279676</v>
      </c>
      <c r="J80" s="2">
        <v>5282012</v>
      </c>
      <c r="K80" s="2">
        <v>5215945</v>
      </c>
      <c r="L80" s="2">
        <v>5150705</v>
      </c>
    </row>
    <row r="81" spans="1:12" x14ac:dyDescent="0.25">
      <c r="A81" t="s">
        <v>82</v>
      </c>
      <c r="B81" t="s">
        <v>53</v>
      </c>
      <c r="C81" s="2">
        <v>1474770</v>
      </c>
      <c r="D81" s="2">
        <v>1492635</v>
      </c>
      <c r="E81" s="2">
        <v>1508607</v>
      </c>
      <c r="F81" s="2">
        <v>1524492</v>
      </c>
      <c r="G81" s="2">
        <v>1542143</v>
      </c>
      <c r="H81" s="2">
        <v>1559448</v>
      </c>
      <c r="I81" s="2">
        <v>1576668</v>
      </c>
      <c r="J81" s="2">
        <v>1575745</v>
      </c>
      <c r="K81" s="2">
        <v>1556035</v>
      </c>
      <c r="L81" s="2">
        <v>1536573</v>
      </c>
    </row>
    <row r="82" spans="1:12" x14ac:dyDescent="0.25">
      <c r="A82" s="7" t="s">
        <v>82</v>
      </c>
      <c r="C82" s="2">
        <f>SUM(C77:C81)</f>
        <v>9624717</v>
      </c>
      <c r="D82" s="2">
        <f t="shared" ref="D82:L82" si="16">SUM(D77:D81)</f>
        <v>9740106</v>
      </c>
      <c r="E82" s="2">
        <f t="shared" si="16"/>
        <v>9843488</v>
      </c>
      <c r="F82" s="2">
        <f t="shared" si="16"/>
        <v>9947131</v>
      </c>
      <c r="G82" s="2">
        <f t="shared" si="16"/>
        <v>10077982</v>
      </c>
      <c r="H82" s="2">
        <f t="shared" si="16"/>
        <v>10205766</v>
      </c>
      <c r="I82" s="2">
        <f t="shared" si="16"/>
        <v>10332059</v>
      </c>
      <c r="J82" s="2">
        <f t="shared" si="16"/>
        <v>10333364</v>
      </c>
      <c r="K82" s="2">
        <f t="shared" si="16"/>
        <v>10204114</v>
      </c>
      <c r="L82" s="2">
        <f t="shared" si="16"/>
        <v>10076484</v>
      </c>
    </row>
    <row r="83" spans="1:12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t="s">
        <v>83</v>
      </c>
      <c r="B84" t="s">
        <v>84</v>
      </c>
      <c r="C84" s="2">
        <v>1658763</v>
      </c>
      <c r="D84" s="2">
        <v>1679084</v>
      </c>
      <c r="E84" s="2">
        <v>1697625</v>
      </c>
      <c r="F84" s="2">
        <v>1716081</v>
      </c>
      <c r="G84" s="2">
        <v>1728448</v>
      </c>
      <c r="H84" s="2">
        <v>1740647</v>
      </c>
      <c r="I84" s="2">
        <v>1752673</v>
      </c>
      <c r="J84" s="2">
        <v>1748173</v>
      </c>
      <c r="K84" s="2">
        <v>1726308</v>
      </c>
      <c r="L84" s="2">
        <v>1704715</v>
      </c>
    </row>
    <row r="85" spans="1:12" x14ac:dyDescent="0.25">
      <c r="A85" t="s">
        <v>84</v>
      </c>
      <c r="B85" t="s">
        <v>84</v>
      </c>
      <c r="C85" s="2">
        <v>3944517</v>
      </c>
      <c r="D85" s="2">
        <v>3992840</v>
      </c>
      <c r="E85" s="2">
        <v>4036930</v>
      </c>
      <c r="F85" s="2">
        <v>4080818</v>
      </c>
      <c r="G85" s="2">
        <v>4110227</v>
      </c>
      <c r="H85" s="2">
        <v>4139236</v>
      </c>
      <c r="I85" s="2">
        <v>4167833</v>
      </c>
      <c r="J85" s="2">
        <v>4157134</v>
      </c>
      <c r="K85" s="2">
        <v>4105137</v>
      </c>
      <c r="L85" s="2">
        <v>4053791</v>
      </c>
    </row>
    <row r="86" spans="1:12" x14ac:dyDescent="0.25">
      <c r="A86" t="s">
        <v>85</v>
      </c>
      <c r="B86" t="s">
        <v>84</v>
      </c>
      <c r="C86" s="2">
        <v>3218079</v>
      </c>
      <c r="D86" s="2">
        <v>3260801</v>
      </c>
      <c r="E86" s="2">
        <v>3299719</v>
      </c>
      <c r="F86" s="2">
        <v>3338513</v>
      </c>
      <c r="G86" s="2">
        <v>3368179</v>
      </c>
      <c r="H86" s="2">
        <v>3397584</v>
      </c>
      <c r="I86" s="2">
        <v>3426715</v>
      </c>
      <c r="J86" s="2">
        <v>3420558</v>
      </c>
      <c r="K86" s="2">
        <v>3377774</v>
      </c>
      <c r="L86" s="2">
        <v>3335526</v>
      </c>
    </row>
    <row r="87" spans="1:12" x14ac:dyDescent="0.25">
      <c r="A87" s="7" t="s">
        <v>84</v>
      </c>
      <c r="C87" s="2">
        <f>SUM(C84:C86)</f>
        <v>8821359</v>
      </c>
      <c r="D87" s="2">
        <f t="shared" ref="D87:L87" si="17">SUM(D84:D86)</f>
        <v>8932725</v>
      </c>
      <c r="E87" s="2">
        <f t="shared" si="17"/>
        <v>9034274</v>
      </c>
      <c r="F87" s="2">
        <f t="shared" si="17"/>
        <v>9135412</v>
      </c>
      <c r="G87" s="2">
        <f t="shared" si="17"/>
        <v>9206854</v>
      </c>
      <c r="H87" s="2">
        <f t="shared" si="17"/>
        <v>9277467</v>
      </c>
      <c r="I87" s="2">
        <f t="shared" si="17"/>
        <v>9347221</v>
      </c>
      <c r="J87" s="2">
        <f t="shared" si="17"/>
        <v>9325865</v>
      </c>
      <c r="K87" s="2">
        <f t="shared" si="17"/>
        <v>9209219</v>
      </c>
      <c r="L87" s="2">
        <f t="shared" si="17"/>
        <v>9094032</v>
      </c>
    </row>
    <row r="88" spans="1:12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t="s">
        <v>207</v>
      </c>
      <c r="B89" t="s">
        <v>71</v>
      </c>
      <c r="C89" s="2">
        <v>2825728</v>
      </c>
      <c r="D89" s="2">
        <v>2902643</v>
      </c>
      <c r="E89" s="2">
        <v>2978480</v>
      </c>
      <c r="F89" s="2">
        <v>3040095</v>
      </c>
      <c r="G89" s="2">
        <v>3113160</v>
      </c>
      <c r="H89" s="2">
        <v>3185921</v>
      </c>
      <c r="I89" s="2">
        <v>3318451</v>
      </c>
      <c r="J89" s="2">
        <v>3385072</v>
      </c>
      <c r="K89" s="2">
        <v>3365793</v>
      </c>
      <c r="L89" s="2">
        <v>3358710</v>
      </c>
    </row>
    <row r="90" spans="1:12" x14ac:dyDescent="0.25">
      <c r="A90" t="s">
        <v>208</v>
      </c>
      <c r="B90" t="s">
        <v>71</v>
      </c>
      <c r="C90" s="2">
        <v>1541703</v>
      </c>
      <c r="D90" s="2">
        <v>1583668</v>
      </c>
      <c r="E90" s="2">
        <v>1625044</v>
      </c>
      <c r="F90" s="2">
        <v>1658661</v>
      </c>
      <c r="G90" s="2">
        <v>1698525</v>
      </c>
      <c r="H90" s="2">
        <v>1738223</v>
      </c>
      <c r="I90" s="2">
        <v>1810530</v>
      </c>
      <c r="J90" s="2">
        <v>1846879</v>
      </c>
      <c r="K90" s="2">
        <v>1836360</v>
      </c>
      <c r="L90" s="2">
        <v>1832495</v>
      </c>
    </row>
    <row r="91" spans="1:12" x14ac:dyDescent="0.25">
      <c r="A91" t="s">
        <v>209</v>
      </c>
      <c r="B91" t="s">
        <v>71</v>
      </c>
      <c r="C91" s="2">
        <v>1014628</v>
      </c>
      <c r="D91" s="2">
        <v>1042245</v>
      </c>
      <c r="E91" s="2">
        <v>1069476</v>
      </c>
      <c r="F91" s="2">
        <v>1091600</v>
      </c>
      <c r="G91" s="2">
        <v>1117835</v>
      </c>
      <c r="H91" s="2">
        <v>1143962</v>
      </c>
      <c r="I91" s="2">
        <v>1191549</v>
      </c>
      <c r="J91" s="2">
        <v>1215470</v>
      </c>
      <c r="K91" s="2">
        <v>1208548</v>
      </c>
      <c r="L91" s="2">
        <v>1206004</v>
      </c>
    </row>
    <row r="92" spans="1:12" x14ac:dyDescent="0.25">
      <c r="A92" t="s">
        <v>92</v>
      </c>
      <c r="B92" t="s">
        <v>71</v>
      </c>
      <c r="C92" s="2">
        <v>1968511</v>
      </c>
      <c r="D92" s="2">
        <v>2015988</v>
      </c>
      <c r="E92" s="2">
        <v>2062405</v>
      </c>
      <c r="F92" s="2">
        <v>2102379</v>
      </c>
      <c r="G92" s="2">
        <v>2147736</v>
      </c>
      <c r="H92" s="2">
        <v>2192451</v>
      </c>
      <c r="I92" s="2">
        <v>2275308</v>
      </c>
      <c r="J92" s="2">
        <v>2315974</v>
      </c>
      <c r="K92" s="2">
        <v>2301821</v>
      </c>
      <c r="L92" s="2">
        <v>2295556</v>
      </c>
    </row>
    <row r="93" spans="1:12" x14ac:dyDescent="0.25">
      <c r="A93" s="7" t="s">
        <v>71</v>
      </c>
      <c r="C93" s="2">
        <f>SUM(C89:C92)</f>
        <v>7350570</v>
      </c>
      <c r="D93" s="2">
        <f t="shared" ref="D93:L93" si="18">SUM(D89:D92)</f>
        <v>7544544</v>
      </c>
      <c r="E93" s="2">
        <f t="shared" si="18"/>
        <v>7735405</v>
      </c>
      <c r="F93" s="2">
        <f t="shared" si="18"/>
        <v>7892735</v>
      </c>
      <c r="G93" s="2">
        <f t="shared" si="18"/>
        <v>8077256</v>
      </c>
      <c r="H93" s="2">
        <f t="shared" si="18"/>
        <v>8260557</v>
      </c>
      <c r="I93" s="2">
        <f t="shared" si="18"/>
        <v>8595838</v>
      </c>
      <c r="J93" s="2">
        <f t="shared" si="18"/>
        <v>8763395</v>
      </c>
      <c r="K93" s="2">
        <f t="shared" si="18"/>
        <v>8712522</v>
      </c>
      <c r="L93" s="2">
        <f t="shared" si="18"/>
        <v>8692765</v>
      </c>
    </row>
    <row r="94" spans="1:12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t="s">
        <v>81</v>
      </c>
      <c r="B95" t="s">
        <v>81</v>
      </c>
      <c r="C95" s="2">
        <v>2725953</v>
      </c>
      <c r="D95" s="2">
        <v>2691857</v>
      </c>
      <c r="E95" s="2">
        <v>2658188</v>
      </c>
      <c r="F95" s="2">
        <v>2624940</v>
      </c>
      <c r="G95" s="2">
        <v>2592107</v>
      </c>
      <c r="H95" s="2">
        <v>2559686</v>
      </c>
      <c r="I95" s="2">
        <v>2527670</v>
      </c>
      <c r="J95" s="2">
        <v>2496054</v>
      </c>
      <c r="K95" s="2">
        <v>2464834</v>
      </c>
      <c r="L95" s="2">
        <v>2434005</v>
      </c>
    </row>
    <row r="96" spans="1:12" x14ac:dyDescent="0.25">
      <c r="A96" t="s">
        <v>213</v>
      </c>
      <c r="C96" s="2">
        <f>C82+C87+C93+C95</f>
        <v>28522599</v>
      </c>
      <c r="D96" s="2">
        <f t="shared" ref="D96:L96" si="19">D82+D87+D93+D95</f>
        <v>28909232</v>
      </c>
      <c r="E96" s="2">
        <f t="shared" si="19"/>
        <v>29271355</v>
      </c>
      <c r="F96" s="2">
        <f t="shared" si="19"/>
        <v>29600218</v>
      </c>
      <c r="G96" s="2">
        <f t="shared" si="19"/>
        <v>29954199</v>
      </c>
      <c r="H96" s="2">
        <f t="shared" si="19"/>
        <v>30303476</v>
      </c>
      <c r="I96" s="2">
        <f t="shared" si="19"/>
        <v>30802788</v>
      </c>
      <c r="J96" s="2">
        <f t="shared" si="19"/>
        <v>30918678</v>
      </c>
      <c r="K96" s="2">
        <f t="shared" si="19"/>
        <v>30590689</v>
      </c>
      <c r="L96" s="2">
        <f t="shared" si="19"/>
        <v>30297286</v>
      </c>
    </row>
    <row r="97" spans="1:12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t="s">
        <v>87</v>
      </c>
      <c r="B98" t="s">
        <v>88</v>
      </c>
      <c r="C98" s="2">
        <v>331465</v>
      </c>
      <c r="D98" s="2">
        <v>327319</v>
      </c>
      <c r="E98" s="2">
        <v>323225</v>
      </c>
      <c r="F98" s="2">
        <v>319182</v>
      </c>
      <c r="G98" s="2">
        <v>315190</v>
      </c>
      <c r="H98" s="2">
        <v>311247</v>
      </c>
      <c r="I98" s="2">
        <v>307354</v>
      </c>
      <c r="J98" s="2">
        <v>303510</v>
      </c>
      <c r="K98" s="2">
        <v>299714</v>
      </c>
      <c r="L98" s="2">
        <v>295965</v>
      </c>
    </row>
    <row r="99" spans="1:12" x14ac:dyDescent="0.25">
      <c r="A99" t="s">
        <v>89</v>
      </c>
      <c r="B99" t="s">
        <v>88</v>
      </c>
      <c r="C99" s="2">
        <v>271098</v>
      </c>
      <c r="D99" s="2">
        <v>267707</v>
      </c>
      <c r="E99" s="2">
        <v>264359</v>
      </c>
      <c r="F99" s="2">
        <v>261052</v>
      </c>
      <c r="G99" s="2">
        <v>257787</v>
      </c>
      <c r="H99" s="2">
        <v>254563</v>
      </c>
      <c r="I99" s="2">
        <v>251379</v>
      </c>
      <c r="J99" s="2">
        <v>248235</v>
      </c>
      <c r="K99" s="2">
        <v>245130</v>
      </c>
      <c r="L99" s="2">
        <v>242064</v>
      </c>
    </row>
    <row r="100" spans="1:12" x14ac:dyDescent="0.25">
      <c r="A100" t="s">
        <v>210</v>
      </c>
      <c r="B100" t="s">
        <v>88</v>
      </c>
      <c r="C100" s="2">
        <v>6957229</v>
      </c>
      <c r="D100" s="2">
        <v>6870210</v>
      </c>
      <c r="E100" s="2">
        <v>6784279</v>
      </c>
      <c r="F100" s="2">
        <v>6699422</v>
      </c>
      <c r="G100" s="2">
        <v>6615627</v>
      </c>
      <c r="H100" s="2">
        <v>6532881</v>
      </c>
      <c r="I100" s="2">
        <v>6451169</v>
      </c>
      <c r="J100" s="2">
        <v>6370479</v>
      </c>
      <c r="K100" s="2">
        <v>6290798</v>
      </c>
      <c r="L100" s="2">
        <v>6212114</v>
      </c>
    </row>
    <row r="101" spans="1:12" x14ac:dyDescent="0.25">
      <c r="A101" t="s">
        <v>90</v>
      </c>
      <c r="B101" t="s">
        <v>88</v>
      </c>
      <c r="C101" s="2">
        <v>179275</v>
      </c>
      <c r="D101" s="2">
        <v>177033</v>
      </c>
      <c r="E101" s="2">
        <v>174819</v>
      </c>
      <c r="F101" s="2">
        <v>172632</v>
      </c>
      <c r="G101" s="2">
        <v>170473</v>
      </c>
      <c r="H101" s="2">
        <v>168341</v>
      </c>
      <c r="I101" s="2">
        <v>166235</v>
      </c>
      <c r="J101" s="2">
        <v>164156</v>
      </c>
      <c r="K101" s="2">
        <v>162103</v>
      </c>
      <c r="L101" s="2">
        <v>160075</v>
      </c>
    </row>
    <row r="102" spans="1:12" x14ac:dyDescent="0.25">
      <c r="A102" t="s">
        <v>91</v>
      </c>
      <c r="B102" t="s">
        <v>88</v>
      </c>
      <c r="C102" s="2">
        <v>482008</v>
      </c>
      <c r="D102" s="2">
        <v>475979</v>
      </c>
      <c r="E102" s="2">
        <v>470025</v>
      </c>
      <c r="F102" s="2">
        <v>464147</v>
      </c>
      <c r="G102" s="2">
        <v>458341</v>
      </c>
      <c r="H102" s="2">
        <v>452608</v>
      </c>
      <c r="I102" s="2">
        <v>446947</v>
      </c>
      <c r="J102" s="2">
        <v>441357</v>
      </c>
      <c r="K102" s="2">
        <v>435836</v>
      </c>
      <c r="L102" s="2">
        <v>430385</v>
      </c>
    </row>
    <row r="103" spans="1:12" x14ac:dyDescent="0.25">
      <c r="A103" s="8" t="s">
        <v>217</v>
      </c>
      <c r="C103" s="2">
        <f>SUM(C98:C102)</f>
        <v>8221075</v>
      </c>
      <c r="D103" s="2">
        <f t="shared" ref="D103:L103" si="20">SUM(D98:D102)</f>
        <v>8118248</v>
      </c>
      <c r="E103" s="2">
        <f t="shared" si="20"/>
        <v>8016707</v>
      </c>
      <c r="F103" s="2">
        <f t="shared" si="20"/>
        <v>7916435</v>
      </c>
      <c r="G103" s="2">
        <f t="shared" si="20"/>
        <v>7817418</v>
      </c>
      <c r="H103" s="2">
        <f t="shared" si="20"/>
        <v>7719640</v>
      </c>
      <c r="I103" s="2">
        <f t="shared" si="20"/>
        <v>7623084</v>
      </c>
      <c r="J103" s="2">
        <f t="shared" si="20"/>
        <v>7527737</v>
      </c>
      <c r="K103" s="2">
        <f t="shared" si="20"/>
        <v>7433581</v>
      </c>
      <c r="L103" s="2">
        <f t="shared" si="20"/>
        <v>7340603</v>
      </c>
    </row>
    <row r="104" spans="1:12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t="s">
        <v>94</v>
      </c>
      <c r="B105" t="s">
        <v>94</v>
      </c>
      <c r="C105" s="2">
        <v>5485166</v>
      </c>
      <c r="D105" s="2">
        <v>5422441</v>
      </c>
      <c r="E105" s="2">
        <v>5356695</v>
      </c>
      <c r="F105" s="2">
        <v>5285125</v>
      </c>
      <c r="G105" s="2">
        <v>5213847</v>
      </c>
      <c r="H105" s="2">
        <v>5142277</v>
      </c>
      <c r="I105" s="2">
        <v>5069354</v>
      </c>
      <c r="J105" s="2">
        <v>4992336</v>
      </c>
      <c r="K105" s="2">
        <v>4920329</v>
      </c>
      <c r="L105" s="2">
        <v>4848204</v>
      </c>
    </row>
    <row r="106" spans="1:12" x14ac:dyDescent="0.25">
      <c r="A106" t="s">
        <v>96</v>
      </c>
      <c r="B106" t="s">
        <v>96</v>
      </c>
      <c r="C106" s="2">
        <v>5526935</v>
      </c>
      <c r="D106" s="2">
        <v>5463688</v>
      </c>
      <c r="E106" s="2">
        <v>5397426</v>
      </c>
      <c r="F106" s="2">
        <v>5325346</v>
      </c>
      <c r="G106" s="2">
        <v>5253565</v>
      </c>
      <c r="H106" s="2">
        <v>5181498</v>
      </c>
      <c r="I106" s="2">
        <v>5108084</v>
      </c>
      <c r="J106" s="2">
        <v>5030582</v>
      </c>
      <c r="K106" s="2">
        <v>4958097</v>
      </c>
      <c r="L106" s="2">
        <v>4885499</v>
      </c>
    </row>
    <row r="107" spans="1:12" x14ac:dyDescent="0.25">
      <c r="A107" t="s">
        <v>97</v>
      </c>
      <c r="B107" t="s">
        <v>97</v>
      </c>
      <c r="C107" s="2">
        <v>1993617</v>
      </c>
      <c r="D107" s="2">
        <v>1969196</v>
      </c>
      <c r="E107" s="2">
        <v>1943936</v>
      </c>
      <c r="F107" s="2">
        <v>1916618</v>
      </c>
      <c r="G107" s="2">
        <v>1883119</v>
      </c>
      <c r="H107" s="2">
        <v>1848667</v>
      </c>
      <c r="I107" s="2">
        <v>1813920</v>
      </c>
      <c r="J107" s="2">
        <v>1774161</v>
      </c>
      <c r="K107" s="2">
        <v>1725668</v>
      </c>
      <c r="L107" s="2">
        <v>1679981</v>
      </c>
    </row>
    <row r="108" spans="1:12" x14ac:dyDescent="0.25">
      <c r="A108" t="s">
        <v>98</v>
      </c>
      <c r="B108" t="s">
        <v>98</v>
      </c>
      <c r="C108" s="2">
        <v>331348</v>
      </c>
      <c r="D108" s="2">
        <v>327718</v>
      </c>
      <c r="E108" s="2">
        <v>322989</v>
      </c>
      <c r="F108" s="2">
        <v>315946</v>
      </c>
      <c r="G108" s="2">
        <v>302467</v>
      </c>
      <c r="H108" s="2">
        <v>287786</v>
      </c>
      <c r="I108" s="2">
        <v>272562</v>
      </c>
      <c r="J108" s="2">
        <v>252083</v>
      </c>
      <c r="K108" s="2">
        <v>222627</v>
      </c>
      <c r="L108" s="2">
        <v>195740</v>
      </c>
    </row>
    <row r="109" spans="1:12" x14ac:dyDescent="0.25">
      <c r="A109" t="s">
        <v>99</v>
      </c>
      <c r="B109" t="s">
        <v>99</v>
      </c>
      <c r="C109" s="2">
        <v>13129921</v>
      </c>
      <c r="D109" s="2">
        <v>13003442</v>
      </c>
      <c r="E109" s="2">
        <v>12837160</v>
      </c>
      <c r="F109" s="2">
        <v>12612705</v>
      </c>
      <c r="G109" s="2">
        <v>12412452</v>
      </c>
      <c r="H109" s="2">
        <v>12189436</v>
      </c>
      <c r="I109" s="2">
        <v>11948322</v>
      </c>
      <c r="J109" s="2">
        <v>11725450</v>
      </c>
      <c r="K109" s="2">
        <v>11516357</v>
      </c>
      <c r="L109" s="2">
        <v>11309603</v>
      </c>
    </row>
    <row r="110" spans="1:12" x14ac:dyDescent="0.25">
      <c r="A110" t="s">
        <v>211</v>
      </c>
      <c r="C110" s="2">
        <f>SUM(C105:C109)</f>
        <v>26466987</v>
      </c>
      <c r="D110" s="2">
        <f t="shared" ref="D110:L110" si="21">SUM(D105:D109)</f>
        <v>26186485</v>
      </c>
      <c r="E110" s="2">
        <f t="shared" si="21"/>
        <v>25858206</v>
      </c>
      <c r="F110" s="2">
        <f t="shared" si="21"/>
        <v>25455740</v>
      </c>
      <c r="G110" s="2">
        <f t="shared" si="21"/>
        <v>25065450</v>
      </c>
      <c r="H110" s="2">
        <f t="shared" si="21"/>
        <v>24649664</v>
      </c>
      <c r="I110" s="2">
        <f t="shared" si="21"/>
        <v>24212242</v>
      </c>
      <c r="J110" s="2">
        <f t="shared" si="21"/>
        <v>23774612</v>
      </c>
      <c r="K110" s="2">
        <f t="shared" si="21"/>
        <v>23343078</v>
      </c>
      <c r="L110" s="2">
        <f t="shared" si="21"/>
        <v>22919027</v>
      </c>
    </row>
    <row r="112" spans="1:12" s="1" customFormat="1" ht="15" x14ac:dyDescent="0.25">
      <c r="C112" s="6">
        <v>142089615</v>
      </c>
      <c r="D112" s="6">
        <v>142123182</v>
      </c>
      <c r="E112" s="6">
        <v>142323629</v>
      </c>
      <c r="F112" s="6">
        <v>142476225</v>
      </c>
      <c r="G112" s="6">
        <v>142959038</v>
      </c>
      <c r="H112" s="6">
        <v>143524943</v>
      </c>
      <c r="I112" s="6">
        <v>144404086</v>
      </c>
      <c r="J112" s="6">
        <v>144703003</v>
      </c>
      <c r="K112" s="6">
        <v>144698463</v>
      </c>
      <c r="L112" s="6">
        <v>144882969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"/>
  <sheetViews>
    <sheetView topLeftCell="K1" workbookViewId="0">
      <selection activeCell="K2" sqref="K2"/>
    </sheetView>
  </sheetViews>
  <sheetFormatPr defaultColWidth="11" defaultRowHeight="15.75" x14ac:dyDescent="0.25"/>
  <sheetData>
    <row r="2" spans="11:11" ht="17.25" x14ac:dyDescent="0.3">
      <c r="K2" s="84" t="s">
        <v>250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2:M33"/>
  <sheetViews>
    <sheetView workbookViewId="0">
      <selection activeCell="A4" sqref="A4"/>
    </sheetView>
  </sheetViews>
  <sheetFormatPr defaultColWidth="11" defaultRowHeight="15.75" x14ac:dyDescent="0.25"/>
  <sheetData>
    <row r="2" spans="1:13" ht="17.25" x14ac:dyDescent="0.3">
      <c r="A2" s="84" t="s">
        <v>251</v>
      </c>
    </row>
    <row r="3" spans="1:13" x14ac:dyDescent="0.25">
      <c r="A3" t="s">
        <v>103</v>
      </c>
    </row>
    <row r="4" spans="1:13" x14ac:dyDescent="0.25">
      <c r="A4" t="s">
        <v>257</v>
      </c>
    </row>
    <row r="5" spans="1:13" x14ac:dyDescent="0.25">
      <c r="A5" s="8" t="s">
        <v>104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x14ac:dyDescent="0.25">
      <c r="B7" t="s">
        <v>105</v>
      </c>
      <c r="C7" t="s">
        <v>9</v>
      </c>
      <c r="D7" t="s">
        <v>106</v>
      </c>
      <c r="E7" t="s">
        <v>16</v>
      </c>
      <c r="F7" t="s">
        <v>23</v>
      </c>
      <c r="G7" t="s">
        <v>107</v>
      </c>
      <c r="H7" t="s">
        <v>38</v>
      </c>
      <c r="I7" t="s">
        <v>55</v>
      </c>
      <c r="J7" t="s">
        <v>108</v>
      </c>
      <c r="K7" t="s">
        <v>109</v>
      </c>
      <c r="M7" t="s">
        <v>110</v>
      </c>
    </row>
    <row r="8" spans="1:13" x14ac:dyDescent="0.25">
      <c r="A8" t="s">
        <v>111</v>
      </c>
      <c r="B8" s="4">
        <v>6732</v>
      </c>
      <c r="C8" s="5">
        <v>676</v>
      </c>
      <c r="D8" s="5">
        <v>316</v>
      </c>
      <c r="E8" s="5">
        <v>676</v>
      </c>
      <c r="F8" s="4">
        <v>8269</v>
      </c>
      <c r="G8" s="4">
        <v>8596</v>
      </c>
      <c r="H8" s="4">
        <v>2942</v>
      </c>
      <c r="I8" s="4">
        <v>8312</v>
      </c>
      <c r="J8" s="5"/>
      <c r="K8" s="4">
        <v>2314</v>
      </c>
      <c r="L8" s="2"/>
      <c r="M8" s="2">
        <v>38833</v>
      </c>
    </row>
    <row r="9" spans="1:13" x14ac:dyDescent="0.25">
      <c r="A9" t="s">
        <v>112</v>
      </c>
      <c r="B9" s="4">
        <v>4266</v>
      </c>
      <c r="C9" s="5">
        <v>117</v>
      </c>
      <c r="D9" s="5"/>
      <c r="E9" s="4">
        <v>7932</v>
      </c>
      <c r="F9" s="4">
        <v>18461</v>
      </c>
      <c r="G9" s="4">
        <v>17193</v>
      </c>
      <c r="H9" s="4">
        <v>12875</v>
      </c>
      <c r="I9" s="4">
        <v>2537</v>
      </c>
      <c r="J9" s="5">
        <v>990</v>
      </c>
      <c r="K9" s="4">
        <v>3135</v>
      </c>
      <c r="L9" s="2"/>
      <c r="M9" s="2">
        <v>67506</v>
      </c>
    </row>
    <row r="10" spans="1:13" x14ac:dyDescent="0.25">
      <c r="A10" t="s">
        <v>113</v>
      </c>
      <c r="B10" s="4">
        <v>8380</v>
      </c>
      <c r="C10" s="5"/>
      <c r="D10" s="5"/>
      <c r="E10" s="4">
        <v>20079</v>
      </c>
      <c r="F10" s="4">
        <v>19082</v>
      </c>
      <c r="G10" s="4">
        <v>16001</v>
      </c>
      <c r="H10" s="4">
        <v>17063</v>
      </c>
      <c r="I10" s="4">
        <v>7199</v>
      </c>
      <c r="J10" s="4">
        <v>2388</v>
      </c>
      <c r="K10" s="4">
        <v>3856</v>
      </c>
      <c r="L10" s="2"/>
      <c r="M10" s="2">
        <v>94048</v>
      </c>
    </row>
    <row r="11" spans="1:13" x14ac:dyDescent="0.25">
      <c r="A11" t="s">
        <v>114</v>
      </c>
      <c r="B11" s="4">
        <v>14163</v>
      </c>
      <c r="C11" s="4">
        <v>1008</v>
      </c>
      <c r="D11" s="5">
        <v>180</v>
      </c>
      <c r="E11" s="4">
        <v>11180</v>
      </c>
      <c r="F11" s="4">
        <v>62063</v>
      </c>
      <c r="G11" s="4">
        <v>15078</v>
      </c>
      <c r="H11" s="4">
        <v>17963</v>
      </c>
      <c r="I11" s="4">
        <v>15767</v>
      </c>
      <c r="J11" s="4">
        <v>6775</v>
      </c>
      <c r="K11" s="4">
        <v>2474</v>
      </c>
      <c r="L11" s="2"/>
      <c r="M11" s="2">
        <v>146651</v>
      </c>
    </row>
    <row r="12" spans="1:13" x14ac:dyDescent="0.25">
      <c r="A12" t="s">
        <v>115</v>
      </c>
      <c r="B12" s="4">
        <v>9519</v>
      </c>
      <c r="C12" s="5">
        <v>912</v>
      </c>
      <c r="D12" s="5">
        <v>199</v>
      </c>
      <c r="E12" s="4">
        <v>16430</v>
      </c>
      <c r="F12" s="4">
        <v>67231</v>
      </c>
      <c r="G12" s="4">
        <v>15630</v>
      </c>
      <c r="H12" s="4">
        <v>11128</v>
      </c>
      <c r="I12" s="4">
        <v>26676</v>
      </c>
      <c r="J12" s="4">
        <v>1829</v>
      </c>
      <c r="K12" s="4">
        <v>25549</v>
      </c>
      <c r="L12" s="2"/>
      <c r="M12" s="2">
        <v>175103</v>
      </c>
    </row>
    <row r="13" spans="1:13" x14ac:dyDescent="0.25">
      <c r="A13" t="s">
        <v>116</v>
      </c>
      <c r="B13" s="4">
        <v>6082</v>
      </c>
      <c r="C13" s="5">
        <v>850</v>
      </c>
      <c r="D13" s="4">
        <v>1380</v>
      </c>
      <c r="E13" s="4">
        <v>39813</v>
      </c>
      <c r="F13" s="4">
        <v>96955</v>
      </c>
      <c r="G13" s="4">
        <v>11290</v>
      </c>
      <c r="H13" s="4">
        <v>14307</v>
      </c>
      <c r="I13" s="4">
        <v>9386</v>
      </c>
      <c r="J13" s="5">
        <v>59</v>
      </c>
      <c r="K13" s="4">
        <v>66107</v>
      </c>
      <c r="L13" s="2"/>
      <c r="M13" s="2">
        <v>246229</v>
      </c>
    </row>
    <row r="14" spans="1:13" x14ac:dyDescent="0.25">
      <c r="A14" t="s">
        <v>117</v>
      </c>
      <c r="B14" s="4">
        <v>13129</v>
      </c>
      <c r="C14" s="4">
        <v>1272</v>
      </c>
      <c r="D14" s="4">
        <v>2937</v>
      </c>
      <c r="E14" s="4">
        <v>47058</v>
      </c>
      <c r="F14" s="4">
        <v>112254</v>
      </c>
      <c r="G14" s="4">
        <v>22601</v>
      </c>
      <c r="H14" s="4">
        <v>14509</v>
      </c>
      <c r="I14" s="4">
        <v>22598</v>
      </c>
      <c r="J14" s="4">
        <v>4669</v>
      </c>
      <c r="K14" s="4">
        <v>12408</v>
      </c>
      <c r="L14" s="2"/>
      <c r="M14" s="2">
        <v>253811</v>
      </c>
    </row>
    <row r="15" spans="1:13" x14ac:dyDescent="0.25">
      <c r="A15" t="s">
        <v>118</v>
      </c>
      <c r="B15" s="4">
        <v>19603</v>
      </c>
      <c r="C15" s="4">
        <v>2806</v>
      </c>
      <c r="D15" s="4">
        <v>2223</v>
      </c>
      <c r="E15" s="4">
        <v>68737</v>
      </c>
      <c r="F15" s="4">
        <v>154239</v>
      </c>
      <c r="G15" s="4">
        <v>20899</v>
      </c>
      <c r="H15" s="4">
        <v>31870</v>
      </c>
      <c r="I15" s="4">
        <v>73325</v>
      </c>
      <c r="J15" s="4">
        <v>3509</v>
      </c>
      <c r="K15" s="4">
        <v>15748</v>
      </c>
      <c r="L15" s="2"/>
      <c r="M15" s="2">
        <v>392959</v>
      </c>
    </row>
    <row r="16" spans="1:13" x14ac:dyDescent="0.25">
      <c r="A16" t="s">
        <v>119</v>
      </c>
      <c r="B16" s="4">
        <v>24720</v>
      </c>
      <c r="C16" s="5">
        <v>849</v>
      </c>
      <c r="D16" s="4">
        <v>4172</v>
      </c>
      <c r="E16" s="4">
        <v>57910</v>
      </c>
      <c r="F16" s="4">
        <v>115156</v>
      </c>
      <c r="G16" s="4">
        <v>27892</v>
      </c>
      <c r="H16" s="4">
        <v>59202</v>
      </c>
      <c r="I16" s="4">
        <v>70870</v>
      </c>
      <c r="J16" s="5">
        <v>428</v>
      </c>
      <c r="K16" s="4">
        <v>19882</v>
      </c>
      <c r="L16" s="2"/>
      <c r="M16" s="2">
        <v>381081</v>
      </c>
    </row>
    <row r="17" spans="1:13" x14ac:dyDescent="0.25">
      <c r="A17" t="s">
        <v>120</v>
      </c>
      <c r="B17" s="4">
        <v>16090</v>
      </c>
      <c r="C17" s="4">
        <v>3600</v>
      </c>
      <c r="D17" s="4">
        <v>9302</v>
      </c>
      <c r="E17" s="4">
        <v>42879</v>
      </c>
      <c r="F17" s="4">
        <v>93708</v>
      </c>
      <c r="G17" s="4">
        <v>51418</v>
      </c>
      <c r="H17" s="4">
        <v>52373</v>
      </c>
      <c r="I17" s="4">
        <v>133952</v>
      </c>
      <c r="J17" s="5"/>
      <c r="K17" s="4">
        <v>13755</v>
      </c>
      <c r="L17" s="2"/>
      <c r="M17" s="2">
        <v>417077</v>
      </c>
    </row>
    <row r="18" spans="1:13" x14ac:dyDescent="0.25">
      <c r="A18" t="s">
        <v>121</v>
      </c>
      <c r="B18" s="4">
        <v>39569</v>
      </c>
      <c r="C18" s="4">
        <v>13294</v>
      </c>
      <c r="D18" s="4">
        <v>26691</v>
      </c>
      <c r="E18" s="4">
        <v>67629</v>
      </c>
      <c r="F18" s="4">
        <v>104487</v>
      </c>
      <c r="G18" s="4">
        <v>79617</v>
      </c>
      <c r="H18" s="4">
        <v>70459</v>
      </c>
      <c r="I18" s="4">
        <v>80338</v>
      </c>
      <c r="J18" s="4">
        <v>1607</v>
      </c>
      <c r="K18" s="4">
        <v>16640</v>
      </c>
      <c r="L18" s="2"/>
      <c r="M18" s="2">
        <v>500331</v>
      </c>
    </row>
    <row r="19" spans="1:13" x14ac:dyDescent="0.25">
      <c r="A19" t="s">
        <v>122</v>
      </c>
      <c r="B19" s="4">
        <v>44679</v>
      </c>
      <c r="C19" s="4">
        <v>37544</v>
      </c>
      <c r="D19" s="4">
        <v>48949</v>
      </c>
      <c r="E19" s="4">
        <v>71198</v>
      </c>
      <c r="F19" s="4">
        <v>94772</v>
      </c>
      <c r="G19" s="4">
        <v>121973</v>
      </c>
      <c r="H19" s="4">
        <v>113849</v>
      </c>
      <c r="I19" s="4">
        <v>103333</v>
      </c>
      <c r="J19" s="4">
        <v>2227</v>
      </c>
      <c r="K19" s="4">
        <v>31283</v>
      </c>
      <c r="L19" s="2"/>
      <c r="M19" s="2">
        <v>669807</v>
      </c>
    </row>
    <row r="20" spans="1:13" x14ac:dyDescent="0.25">
      <c r="A20" t="s">
        <v>123</v>
      </c>
      <c r="B20" s="4">
        <v>44230</v>
      </c>
      <c r="C20" s="4">
        <v>30966</v>
      </c>
      <c r="D20" s="4">
        <v>37677</v>
      </c>
      <c r="E20" s="4">
        <v>74184</v>
      </c>
      <c r="F20" s="4">
        <v>99559</v>
      </c>
      <c r="G20" s="4">
        <v>90610</v>
      </c>
      <c r="H20" s="4">
        <v>92631</v>
      </c>
      <c r="I20" s="4">
        <v>91057</v>
      </c>
      <c r="J20" s="4">
        <v>2942</v>
      </c>
      <c r="K20" s="4">
        <v>31896</v>
      </c>
      <c r="L20" s="2"/>
      <c r="M20" s="2">
        <v>595752</v>
      </c>
    </row>
    <row r="21" spans="1:13" x14ac:dyDescent="0.25">
      <c r="A21" t="s">
        <v>124</v>
      </c>
      <c r="B21" s="4">
        <v>33144</v>
      </c>
      <c r="C21" s="4">
        <v>27101</v>
      </c>
      <c r="D21" s="4">
        <v>26920</v>
      </c>
      <c r="E21" s="4">
        <v>86136</v>
      </c>
      <c r="F21" s="4">
        <v>107717</v>
      </c>
      <c r="G21" s="4">
        <v>139648</v>
      </c>
      <c r="H21" s="4">
        <v>128783</v>
      </c>
      <c r="I21" s="4">
        <v>107722</v>
      </c>
      <c r="J21" s="4">
        <v>28714</v>
      </c>
      <c r="K21" s="4">
        <v>33793</v>
      </c>
      <c r="L21" s="2"/>
      <c r="M21" s="2">
        <v>719678</v>
      </c>
    </row>
    <row r="22" spans="1:13" x14ac:dyDescent="0.25">
      <c r="A22" t="s">
        <v>125</v>
      </c>
      <c r="B22" s="4">
        <v>22928</v>
      </c>
      <c r="C22" s="4">
        <v>33104</v>
      </c>
      <c r="D22" s="4">
        <v>15717</v>
      </c>
      <c r="E22" s="4">
        <v>72688</v>
      </c>
      <c r="F22" s="4">
        <v>85784</v>
      </c>
      <c r="G22" s="4">
        <v>139307</v>
      </c>
      <c r="H22" s="4">
        <v>105073</v>
      </c>
      <c r="I22" s="4">
        <v>191272</v>
      </c>
      <c r="J22" s="4">
        <v>14640</v>
      </c>
      <c r="K22" s="4">
        <v>13883</v>
      </c>
      <c r="L22" s="2"/>
      <c r="M22" s="2">
        <v>694980</v>
      </c>
    </row>
    <row r="23" spans="1:13" x14ac:dyDescent="0.25">
      <c r="A23" t="s">
        <v>126</v>
      </c>
      <c r="B23" s="4">
        <v>38342</v>
      </c>
      <c r="C23" s="4">
        <v>26237</v>
      </c>
      <c r="D23" s="4">
        <v>14848</v>
      </c>
      <c r="E23" s="4">
        <v>52604</v>
      </c>
      <c r="F23" s="4">
        <v>83269</v>
      </c>
      <c r="G23" s="4">
        <v>109047</v>
      </c>
      <c r="H23" s="4">
        <v>52900</v>
      </c>
      <c r="I23" s="4">
        <v>242411</v>
      </c>
      <c r="J23" s="4">
        <v>42907</v>
      </c>
      <c r="K23" s="4">
        <v>16422</v>
      </c>
      <c r="L23" s="2"/>
      <c r="M23" s="2">
        <v>678987</v>
      </c>
    </row>
    <row r="24" spans="1:13" x14ac:dyDescent="0.25">
      <c r="A24" t="s">
        <v>127</v>
      </c>
      <c r="B24" s="4">
        <v>20421</v>
      </c>
      <c r="C24" s="4">
        <v>4970</v>
      </c>
      <c r="D24" s="4">
        <v>2369</v>
      </c>
      <c r="E24" s="4">
        <v>1641</v>
      </c>
      <c r="F24" s="4">
        <v>59714</v>
      </c>
      <c r="G24" s="4">
        <v>45684</v>
      </c>
      <c r="H24" s="4">
        <v>118423</v>
      </c>
      <c r="I24" s="4">
        <v>206393</v>
      </c>
      <c r="J24" s="4">
        <v>66454</v>
      </c>
      <c r="K24" s="4">
        <v>12031</v>
      </c>
      <c r="L24" s="2"/>
      <c r="M24" s="2">
        <v>538100</v>
      </c>
    </row>
    <row r="25" spans="1:13" x14ac:dyDescent="0.25">
      <c r="A25" t="s">
        <v>128</v>
      </c>
      <c r="B25" s="4">
        <v>9339</v>
      </c>
      <c r="C25" s="4">
        <v>23957</v>
      </c>
      <c r="D25" s="4">
        <v>4120</v>
      </c>
      <c r="E25" s="4">
        <v>2128</v>
      </c>
      <c r="F25" s="4">
        <v>40003</v>
      </c>
      <c r="G25" s="4">
        <v>73234</v>
      </c>
      <c r="H25" s="4">
        <v>161782</v>
      </c>
      <c r="I25" s="4">
        <v>253783</v>
      </c>
      <c r="J25" s="4">
        <v>112834</v>
      </c>
      <c r="K25" s="4">
        <v>3898</v>
      </c>
      <c r="L25" s="2"/>
      <c r="M25" s="2">
        <v>685078</v>
      </c>
    </row>
    <row r="26" spans="1:13" x14ac:dyDescent="0.25">
      <c r="A26" t="s">
        <v>129</v>
      </c>
      <c r="B26" s="4">
        <v>3322</v>
      </c>
      <c r="C26" s="4">
        <v>20590</v>
      </c>
      <c r="D26" s="4">
        <v>2175</v>
      </c>
      <c r="E26" s="4">
        <v>1543</v>
      </c>
      <c r="F26" s="4">
        <v>36355</v>
      </c>
      <c r="G26" s="4">
        <v>53632</v>
      </c>
      <c r="H26" s="4">
        <v>43030</v>
      </c>
      <c r="I26" s="4">
        <v>153513</v>
      </c>
      <c r="J26" s="4">
        <v>77839</v>
      </c>
      <c r="K26" s="4">
        <v>3312</v>
      </c>
      <c r="L26" s="2"/>
      <c r="M26" s="2">
        <v>395311</v>
      </c>
    </row>
    <row r="27" spans="1:13" x14ac:dyDescent="0.25">
      <c r="A27" t="s">
        <v>130</v>
      </c>
      <c r="B27" s="4">
        <v>3076</v>
      </c>
      <c r="C27" s="4">
        <v>7138</v>
      </c>
      <c r="D27" s="5"/>
      <c r="E27" s="5"/>
      <c r="F27" s="4">
        <v>48161</v>
      </c>
      <c r="G27" s="4">
        <v>6720</v>
      </c>
      <c r="H27" s="4">
        <v>52735</v>
      </c>
      <c r="I27" s="4">
        <v>99606</v>
      </c>
      <c r="J27" s="4">
        <v>19672</v>
      </c>
      <c r="K27" s="5"/>
      <c r="M27" s="2">
        <v>237108</v>
      </c>
    </row>
    <row r="28" spans="1:13" x14ac:dyDescent="0.25">
      <c r="A28" t="s">
        <v>131</v>
      </c>
      <c r="B28" s="5"/>
      <c r="C28" s="4">
        <v>1640</v>
      </c>
      <c r="D28" s="5"/>
      <c r="E28" s="5"/>
      <c r="F28" s="4">
        <v>10350</v>
      </c>
      <c r="G28" s="5">
        <v>675</v>
      </c>
      <c r="H28" s="4">
        <v>7273</v>
      </c>
      <c r="I28" s="4">
        <v>43667</v>
      </c>
      <c r="J28" s="4">
        <v>12126</v>
      </c>
      <c r="K28" s="5"/>
      <c r="M28" s="2">
        <v>75731</v>
      </c>
    </row>
    <row r="29" spans="1:13" x14ac:dyDescent="0.25">
      <c r="A29" t="s">
        <v>132</v>
      </c>
      <c r="B29" s="5"/>
      <c r="C29" s="5"/>
      <c r="D29" s="5"/>
      <c r="E29" s="5"/>
      <c r="F29" s="4">
        <v>3794</v>
      </c>
      <c r="G29" s="5"/>
      <c r="H29" s="4">
        <v>3618</v>
      </c>
      <c r="I29" s="4">
        <v>16064</v>
      </c>
      <c r="J29" s="5"/>
      <c r="K29" s="5"/>
      <c r="M29" s="2">
        <v>23476</v>
      </c>
    </row>
    <row r="30" spans="1:13" x14ac:dyDescent="0.25">
      <c r="F30" s="2"/>
      <c r="I30" s="2"/>
      <c r="M30" s="2"/>
    </row>
    <row r="31" spans="1:13" x14ac:dyDescent="0.25">
      <c r="A31" t="s">
        <v>110</v>
      </c>
      <c r="B31" s="2">
        <v>381734</v>
      </c>
      <c r="C31" s="2">
        <v>238631</v>
      </c>
      <c r="D31" s="2">
        <v>200175</v>
      </c>
      <c r="E31" s="2">
        <v>742445</v>
      </c>
      <c r="F31" s="2">
        <v>1521383</v>
      </c>
      <c r="G31" s="2">
        <v>1066745</v>
      </c>
      <c r="H31" s="2">
        <v>1184788</v>
      </c>
      <c r="I31" s="2">
        <v>1959781</v>
      </c>
      <c r="J31" s="2">
        <v>402609</v>
      </c>
      <c r="K31" s="2">
        <v>328386</v>
      </c>
      <c r="L31" s="2"/>
      <c r="M31" s="2">
        <v>8026677</v>
      </c>
    </row>
    <row r="33" spans="1:1" x14ac:dyDescent="0.25">
      <c r="A33" t="s">
        <v>133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2:E12"/>
  <sheetViews>
    <sheetView workbookViewId="0">
      <selection activeCell="A4" sqref="A4"/>
    </sheetView>
  </sheetViews>
  <sheetFormatPr defaultColWidth="10.875" defaultRowHeight="15.75" x14ac:dyDescent="0.25"/>
  <cols>
    <col min="1" max="16384" width="10.875" style="9"/>
  </cols>
  <sheetData>
    <row r="2" spans="1:5" ht="17.25" x14ac:dyDescent="0.25">
      <c r="A2" s="86" t="s">
        <v>179</v>
      </c>
    </row>
    <row r="3" spans="1:5" x14ac:dyDescent="0.25">
      <c r="A3" s="43" t="s">
        <v>258</v>
      </c>
    </row>
    <row r="4" spans="1:5" ht="16.5" thickBot="1" x14ac:dyDescent="0.3"/>
    <row r="5" spans="1:5" ht="32.25" thickBot="1" x14ac:dyDescent="0.3">
      <c r="A5" s="44" t="s">
        <v>165</v>
      </c>
      <c r="B5" s="45" t="s">
        <v>175</v>
      </c>
      <c r="C5" s="45" t="s">
        <v>176</v>
      </c>
      <c r="D5" s="45" t="s">
        <v>168</v>
      </c>
      <c r="E5" s="46" t="s">
        <v>177</v>
      </c>
    </row>
    <row r="6" spans="1:5" ht="16.5" thickBot="1" x14ac:dyDescent="0.3">
      <c r="A6" s="47"/>
      <c r="B6" s="48"/>
      <c r="C6" s="48"/>
      <c r="D6" s="48"/>
      <c r="E6" s="48"/>
    </row>
    <row r="7" spans="1:5" ht="16.5" thickBot="1" x14ac:dyDescent="0.3">
      <c r="A7" s="47" t="s">
        <v>170</v>
      </c>
      <c r="B7" s="49">
        <v>1323</v>
      </c>
      <c r="C7" s="49">
        <v>15608</v>
      </c>
      <c r="D7" s="49">
        <v>14285</v>
      </c>
      <c r="E7" s="50">
        <v>0.92</v>
      </c>
    </row>
    <row r="8" spans="1:5" ht="16.5" thickBot="1" x14ac:dyDescent="0.3">
      <c r="A8" s="47" t="s">
        <v>171</v>
      </c>
      <c r="B8" s="49">
        <v>97782</v>
      </c>
      <c r="C8" s="49">
        <v>174592</v>
      </c>
      <c r="D8" s="49">
        <v>76810</v>
      </c>
      <c r="E8" s="50">
        <v>0.44</v>
      </c>
    </row>
    <row r="9" spans="1:5" ht="16.5" thickBot="1" x14ac:dyDescent="0.3">
      <c r="A9" s="47" t="s">
        <v>172</v>
      </c>
      <c r="B9" s="49">
        <v>1116554</v>
      </c>
      <c r="C9" s="49">
        <v>1439182</v>
      </c>
      <c r="D9" s="49">
        <v>322628</v>
      </c>
      <c r="E9" s="50">
        <v>0.22</v>
      </c>
    </row>
    <row r="10" spans="1:5" ht="16.5" thickBot="1" x14ac:dyDescent="0.3">
      <c r="A10" s="47" t="s">
        <v>141</v>
      </c>
      <c r="B10" s="49">
        <v>953667</v>
      </c>
      <c r="C10" s="49">
        <v>1103326</v>
      </c>
      <c r="D10" s="49">
        <v>149659</v>
      </c>
      <c r="E10" s="50">
        <v>0.14000000000000001</v>
      </c>
    </row>
    <row r="11" spans="1:5" ht="16.5" thickBot="1" x14ac:dyDescent="0.3">
      <c r="A11" s="47"/>
      <c r="B11" s="51"/>
      <c r="C11" s="51"/>
      <c r="D11" s="51"/>
      <c r="E11" s="51"/>
    </row>
    <row r="12" spans="1:5" ht="16.5" thickBot="1" x14ac:dyDescent="0.3">
      <c r="A12" s="47" t="s">
        <v>173</v>
      </c>
      <c r="B12" s="52">
        <v>2169326</v>
      </c>
      <c r="C12" s="49">
        <v>2732708</v>
      </c>
      <c r="D12" s="51" t="s">
        <v>178</v>
      </c>
      <c r="E12" s="50">
        <v>0.21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2:E12"/>
  <sheetViews>
    <sheetView workbookViewId="0">
      <selection activeCell="A3" sqref="A3"/>
    </sheetView>
  </sheetViews>
  <sheetFormatPr defaultColWidth="10.875" defaultRowHeight="15.75" x14ac:dyDescent="0.25"/>
  <cols>
    <col min="1" max="1" width="10.875" style="9"/>
    <col min="2" max="2" width="14.375" style="9" customWidth="1"/>
    <col min="3" max="3" width="14.5" style="9" customWidth="1"/>
    <col min="4" max="16384" width="10.875" style="9"/>
  </cols>
  <sheetData>
    <row r="2" spans="1:5" ht="17.25" x14ac:dyDescent="0.25">
      <c r="A2" s="86" t="s">
        <v>174</v>
      </c>
    </row>
    <row r="3" spans="1:5" x14ac:dyDescent="0.25">
      <c r="A3" s="43" t="s">
        <v>259</v>
      </c>
    </row>
    <row r="4" spans="1:5" ht="16.5" thickBot="1" x14ac:dyDescent="0.3"/>
    <row r="5" spans="1:5" ht="32.25" thickBot="1" x14ac:dyDescent="0.3">
      <c r="A5" s="44" t="s">
        <v>165</v>
      </c>
      <c r="B5" s="45" t="s">
        <v>166</v>
      </c>
      <c r="C5" s="45" t="s">
        <v>167</v>
      </c>
      <c r="D5" s="45" t="s">
        <v>168</v>
      </c>
      <c r="E5" s="46" t="s">
        <v>169</v>
      </c>
    </row>
    <row r="6" spans="1:5" ht="16.5" thickBot="1" x14ac:dyDescent="0.3">
      <c r="A6" s="47"/>
      <c r="B6" s="48"/>
      <c r="C6" s="48"/>
      <c r="D6" s="48"/>
      <c r="E6" s="48"/>
    </row>
    <row r="7" spans="1:5" ht="16.5" thickBot="1" x14ac:dyDescent="0.3">
      <c r="A7" s="47" t="s">
        <v>170</v>
      </c>
      <c r="B7" s="49">
        <v>24906</v>
      </c>
      <c r="C7" s="49">
        <v>42665</v>
      </c>
      <c r="D7" s="49">
        <v>17759</v>
      </c>
      <c r="E7" s="50">
        <v>0.42</v>
      </c>
    </row>
    <row r="8" spans="1:5" ht="16.5" thickBot="1" x14ac:dyDescent="0.3">
      <c r="A8" s="47" t="s">
        <v>171</v>
      </c>
      <c r="B8" s="49">
        <v>219335</v>
      </c>
      <c r="C8" s="49">
        <v>272843</v>
      </c>
      <c r="D8" s="49">
        <v>53508</v>
      </c>
      <c r="E8" s="50">
        <v>0.2</v>
      </c>
    </row>
    <row r="9" spans="1:5" ht="16.5" thickBot="1" x14ac:dyDescent="0.3">
      <c r="A9" s="47" t="s">
        <v>172</v>
      </c>
      <c r="B9" s="49">
        <v>2277162</v>
      </c>
      <c r="C9" s="49">
        <v>2744308</v>
      </c>
      <c r="D9" s="49">
        <v>467146</v>
      </c>
      <c r="E9" s="50">
        <v>0.17</v>
      </c>
    </row>
    <row r="10" spans="1:5" ht="16.5" thickBot="1" x14ac:dyDescent="0.3">
      <c r="A10" s="47" t="s">
        <v>141</v>
      </c>
      <c r="B10" s="49">
        <v>1759397</v>
      </c>
      <c r="C10" s="49">
        <v>1984080</v>
      </c>
      <c r="D10" s="49">
        <v>224683</v>
      </c>
      <c r="E10" s="50">
        <v>0.11</v>
      </c>
    </row>
    <row r="11" spans="1:5" ht="16.5" thickBot="1" x14ac:dyDescent="0.3">
      <c r="A11" s="47"/>
      <c r="B11" s="51"/>
      <c r="C11" s="51"/>
      <c r="D11" s="51"/>
      <c r="E11" s="51"/>
    </row>
    <row r="12" spans="1:5" ht="16.5" thickBot="1" x14ac:dyDescent="0.3">
      <c r="A12" s="47" t="s">
        <v>173</v>
      </c>
      <c r="B12" s="49">
        <v>4280800</v>
      </c>
      <c r="C12" s="49">
        <v>5043896</v>
      </c>
      <c r="D12" s="49">
        <v>763096</v>
      </c>
      <c r="E12" s="50">
        <v>0.15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Content</vt:lpstr>
      <vt:lpstr>A1.1950+</vt:lpstr>
      <vt:lpstr>B1.1890+</vt:lpstr>
      <vt:lpstr>C1.1790+</vt:lpstr>
      <vt:lpstr>C2.V1790+</vt:lpstr>
      <vt:lpstr>C3.Atl</vt:lpstr>
      <vt:lpstr>C4.Emb</vt:lpstr>
      <vt:lpstr>C5.Disemb</vt:lpstr>
      <vt:lpstr>C6.N&amp;E</vt:lpstr>
      <vt:lpstr>C7.Mod2</vt:lpstr>
      <vt:lpstr>C8.Mod3</vt:lpstr>
      <vt:lpstr>D1.1700+</vt:lpstr>
    </vt:vector>
  </TitlesOfParts>
  <Company>University of Pittsburgh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Manning</dc:creator>
  <cp:lastModifiedBy>Morten Jerven</cp:lastModifiedBy>
  <dcterms:created xsi:type="dcterms:W3CDTF">2013-03-30T12:10:27Z</dcterms:created>
  <dcterms:modified xsi:type="dcterms:W3CDTF">2013-04-13T15:36:15Z</dcterms:modified>
</cp:coreProperties>
</file>